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color indexed="10"/>
            <rFont val="Tahoma"/>
            <family val="2"/>
          </rPr>
          <t>vybudování veřejného osvětlení v ulici Bílokostelecká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G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G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F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do běžných výdajů fondu kotelen - dokončení opravy CZT (centrální zásobování teplem)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</commentList>
</comments>
</file>

<file path=xl/sharedStrings.xml><?xml version="1.0" encoding="utf-8"?>
<sst xmlns="http://schemas.openxmlformats.org/spreadsheetml/2006/main" count="228" uniqueCount="139">
  <si>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</si>
  <si>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</si>
  <si>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</si>
  <si>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</si>
  <si>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</si>
  <si>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</si>
  <si>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</si>
  <si>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</si>
  <si>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</si>
  <si>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</si>
  <si>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</si>
  <si>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</si>
  <si>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</si>
  <si>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</si>
  <si>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</si>
  <si>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</si>
  <si>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</si>
  <si>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</si>
  <si>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</si>
  <si>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</si>
  <si>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</si>
  <si>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</si>
  <si>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</si>
  <si>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</si>
  <si>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</si>
  <si>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</si>
  <si>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</si>
  <si>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</si>
  <si>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</si>
  <si>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</si>
  <si>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</si>
  <si>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</si>
  <si>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</si>
  <si>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</si>
  <si>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</si>
  <si>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</si>
  <si>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</si>
  <si>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</si>
  <si>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</si>
  <si>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</si>
  <si>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</si>
  <si>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</si>
  <si>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</si>
  <si>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</si>
  <si>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</si>
  <si>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</si>
  <si>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</si>
  <si>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</si>
  <si>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</si>
  <si>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</si>
  <si>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</si>
  <si>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</si>
  <si>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</si>
  <si>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</si>
  <si>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</si>
  <si>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</si>
  <si>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</si>
  <si>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</si>
  <si>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</si>
  <si>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</si>
  <si>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</si>
  <si>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</si>
  <si>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</si>
  <si>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</si>
  <si>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</si>
  <si>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</si>
  <si>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</si>
  <si>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</si>
  <si>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</si>
  <si>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</si>
  <si>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</si>
  <si>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</si>
  <si>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</si>
  <si>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</si>
  <si>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</si>
  <si>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</si>
  <si>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</si>
  <si>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</si>
  <si>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</si>
  <si>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</si>
  <si>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</si>
  <si>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</si>
  <si>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</si>
  <si>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</si>
  <si>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</si>
  <si>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</si>
  <si>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</si>
  <si>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</si>
  <si>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</si>
  <si>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</si>
  <si>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</si>
  <si>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</si>
  <si>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</si>
  <si>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</si>
  <si>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vl. podíl MMR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</si>
  <si>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</si>
  <si>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</si>
  <si>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</si>
  <si>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</si>
  <si>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</si>
  <si>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</si>
  <si>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</si>
  <si>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</si>
  <si>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</si>
  <si>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</si>
  <si>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</si>
  <si>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</si>
  <si>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</si>
  <si>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</si>
  <si>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</si>
  <si>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</si>
  <si>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</si>
  <si>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</si>
  <si>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</si>
  <si>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</si>
  <si>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</si>
  <si>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</si>
  <si>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</si>
  <si>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</si>
  <si>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</si>
  <si>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</si>
  <si>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rekonstrukce plotu koupaliště - havarijní stav</t>
  </si>
  <si>
    <t>vybudování výtahu v budově zdravotního střediska</t>
  </si>
  <si>
    <t>nová přístupová komunikace do Andělské Hory</t>
  </si>
  <si>
    <t>Projekt "Rekonstrukce ZŠ Revoluční" - PD</t>
  </si>
  <si>
    <t>nákup budovy zdravotního střediska (částečně hrazeno z FVI - RUD)</t>
  </si>
  <si>
    <t>příprava projektů - (částečně hrazeno z FVI - RUD)</t>
  </si>
  <si>
    <t>3. změna rozpočtu 2019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</si>
  <si>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</si>
  <si>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</si>
  <si>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</si>
  <si>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</si>
  <si>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</si>
  <si>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</si>
  <si>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4. změna rozpočtu 2019</t>
  </si>
  <si>
    <t>parkovací místa Andělská Hora - náves</t>
  </si>
  <si>
    <t>štěpkovač</t>
  </si>
  <si>
    <t>dvoukřídlá brána u budovy kina</t>
  </si>
  <si>
    <t xml:space="preserve">                                                                               4. změna rozpočtu 2019 - rozpočtové opatření                                                  ZM  21.10.2019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</si>
</sst>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91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34" t="s">
        <v>16</v>
      </c>
      <c r="B1" s="134"/>
      <c r="C1" s="134"/>
      <c r="D1" s="134"/>
      <c r="E1" s="134"/>
      <c r="F1" s="134"/>
      <c r="G1" s="134"/>
      <c r="H1" s="134"/>
      <c r="I1" s="13"/>
      <c r="J1" s="2"/>
    </row>
    <row r="2" spans="1:10" ht="16.5" thickBot="1">
      <c r="A2" s="135" t="s">
        <v>138</v>
      </c>
      <c r="B2" s="136"/>
      <c r="C2" s="136"/>
      <c r="D2" s="136"/>
      <c r="E2" s="136"/>
      <c r="F2" s="136"/>
      <c r="G2" s="136"/>
      <c r="H2" s="136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74</v>
      </c>
      <c r="E3" s="4" t="s">
        <v>120</v>
      </c>
      <c r="F3" s="4" t="s">
        <v>127</v>
      </c>
      <c r="G3" s="4" t="s">
        <v>134</v>
      </c>
      <c r="H3" s="9" t="s">
        <v>0</v>
      </c>
    </row>
    <row r="4" spans="1:8" ht="23.25" customHeight="1">
      <c r="A4" s="123" t="s">
        <v>1</v>
      </c>
      <c r="B4" s="12">
        <v>1</v>
      </c>
      <c r="C4" s="25" t="s">
        <v>47</v>
      </c>
      <c r="D4" s="6"/>
      <c r="E4" s="6"/>
      <c r="F4" s="6"/>
      <c r="G4" s="6"/>
      <c r="H4" s="5" t="s">
        <v>2</v>
      </c>
    </row>
    <row r="5" spans="1:8" ht="23.25" customHeight="1">
      <c r="A5" s="124"/>
      <c r="B5" s="12">
        <v>2</v>
      </c>
      <c r="C5" s="25" t="s">
        <v>48</v>
      </c>
      <c r="D5" s="6"/>
      <c r="E5" s="6"/>
      <c r="F5" s="6"/>
      <c r="G5" s="6"/>
      <c r="H5" s="5" t="s">
        <v>2</v>
      </c>
    </row>
    <row r="6" spans="1:8" ht="23.25" customHeight="1" thickBot="1">
      <c r="A6" s="124"/>
      <c r="B6" s="12">
        <v>3</v>
      </c>
      <c r="C6" s="25" t="s">
        <v>27</v>
      </c>
      <c r="D6" s="45">
        <v>3365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5"/>
      <c r="B7" s="31">
        <v>4</v>
      </c>
      <c r="C7" s="32" t="s">
        <v>3</v>
      </c>
      <c r="D7" s="33">
        <f>SUM(D4:D6)</f>
        <v>3365</v>
      </c>
      <c r="E7" s="33">
        <f>SUM(E4:E6)</f>
        <v>1044</v>
      </c>
      <c r="F7" s="33">
        <f>SUM(F4:F6)</f>
        <v>1044</v>
      </c>
      <c r="G7" s="33">
        <f>SUM(G4:G6)</f>
        <v>1044</v>
      </c>
      <c r="H7" s="30"/>
    </row>
    <row r="8" spans="1:9" ht="23.25" customHeight="1">
      <c r="A8" s="139"/>
      <c r="B8" s="38">
        <v>5</v>
      </c>
      <c r="C8" s="108" t="s">
        <v>54</v>
      </c>
      <c r="D8" s="46">
        <v>650</v>
      </c>
      <c r="E8" s="105">
        <f>650-650</f>
        <v>0</v>
      </c>
      <c r="F8" s="46">
        <f>650-650</f>
        <v>0</v>
      </c>
      <c r="G8" s="46">
        <f>650-650</f>
        <v>0</v>
      </c>
      <c r="H8" s="34" t="s">
        <v>5</v>
      </c>
      <c r="I8" s="20"/>
    </row>
    <row r="9" spans="1:8" ht="23.25" customHeight="1">
      <c r="A9" s="140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40"/>
      <c r="B10" s="39">
        <v>7</v>
      </c>
      <c r="C10" s="36" t="s">
        <v>8</v>
      </c>
      <c r="D10" s="47">
        <v>1500</v>
      </c>
      <c r="E10" s="47">
        <v>1100</v>
      </c>
      <c r="F10" s="47">
        <v>1100</v>
      </c>
      <c r="G10" s="47">
        <v>1100</v>
      </c>
      <c r="H10" s="3" t="s">
        <v>5</v>
      </c>
    </row>
    <row r="11" spans="1:8" ht="23.25" customHeight="1">
      <c r="A11" s="140"/>
      <c r="B11" s="39">
        <v>8</v>
      </c>
      <c r="C11" s="109" t="s">
        <v>49</v>
      </c>
      <c r="D11" s="47">
        <v>500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40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47">
        <v>150</v>
      </c>
      <c r="H12" s="3" t="s">
        <v>5</v>
      </c>
    </row>
    <row r="13" spans="1:8" ht="23.25" customHeight="1">
      <c r="A13" s="140"/>
      <c r="B13" s="39">
        <v>10</v>
      </c>
      <c r="C13" s="35" t="s">
        <v>126</v>
      </c>
      <c r="D13" s="47">
        <v>600</v>
      </c>
      <c r="E13" s="47">
        <v>600</v>
      </c>
      <c r="F13" s="47">
        <f>600+4400</f>
        <v>5000</v>
      </c>
      <c r="G13" s="47">
        <f>600+4400</f>
        <v>5000</v>
      </c>
      <c r="H13" s="3" t="s">
        <v>5</v>
      </c>
    </row>
    <row r="14" spans="1:8" ht="23.25" customHeight="1">
      <c r="A14" s="140"/>
      <c r="B14" s="39">
        <v>11</v>
      </c>
      <c r="C14" s="109" t="s">
        <v>50</v>
      </c>
      <c r="D14" s="47">
        <v>270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40"/>
      <c r="B15" s="39">
        <v>12</v>
      </c>
      <c r="C15" s="35" t="s">
        <v>29</v>
      </c>
      <c r="D15" s="47">
        <v>300</v>
      </c>
      <c r="E15" s="47">
        <v>300</v>
      </c>
      <c r="F15" s="47">
        <v>300</v>
      </c>
      <c r="G15" s="117">
        <f>300+117</f>
        <v>417</v>
      </c>
      <c r="H15" s="3" t="s">
        <v>5</v>
      </c>
    </row>
    <row r="16" spans="1:8" ht="23.25" customHeight="1">
      <c r="A16" s="140"/>
      <c r="B16" s="39">
        <v>13</v>
      </c>
      <c r="C16" s="36" t="s">
        <v>100</v>
      </c>
      <c r="D16" s="47">
        <v>150</v>
      </c>
      <c r="E16" s="47">
        <v>100</v>
      </c>
      <c r="F16" s="47">
        <v>100</v>
      </c>
      <c r="G16" s="47">
        <v>100</v>
      </c>
      <c r="H16" s="3" t="s">
        <v>5</v>
      </c>
    </row>
    <row r="17" spans="1:8" ht="23.25" customHeight="1">
      <c r="A17" s="140"/>
      <c r="B17" s="39">
        <v>14</v>
      </c>
      <c r="C17" s="109" t="s">
        <v>51</v>
      </c>
      <c r="D17" s="47">
        <v>200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40"/>
      <c r="B18" s="39">
        <v>15</v>
      </c>
      <c r="C18" s="36" t="s">
        <v>101</v>
      </c>
      <c r="D18" s="47">
        <v>2800</v>
      </c>
      <c r="E18" s="96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40"/>
      <c r="B19" s="39">
        <v>16</v>
      </c>
      <c r="C19" s="36" t="s">
        <v>28</v>
      </c>
      <c r="D19" s="47">
        <v>100</v>
      </c>
      <c r="E19" s="96">
        <f>100+200</f>
        <v>300</v>
      </c>
      <c r="F19" s="47">
        <f>100+200</f>
        <v>300</v>
      </c>
      <c r="G19" s="47">
        <f>100+200</f>
        <v>300</v>
      </c>
      <c r="H19" s="10" t="s">
        <v>5</v>
      </c>
    </row>
    <row r="20" spans="1:8" ht="23.25" customHeight="1">
      <c r="A20" s="140"/>
      <c r="B20" s="39">
        <v>17</v>
      </c>
      <c r="C20" s="99" t="s">
        <v>11</v>
      </c>
      <c r="D20" s="47">
        <v>350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40"/>
      <c r="B21" s="39">
        <v>18</v>
      </c>
      <c r="C21" s="99" t="s">
        <v>52</v>
      </c>
      <c r="D21" s="47">
        <v>100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40"/>
      <c r="B22" s="39">
        <v>19</v>
      </c>
      <c r="C22" s="36" t="s">
        <v>105</v>
      </c>
      <c r="D22" s="96">
        <v>10000</v>
      </c>
      <c r="E22" s="47">
        <f>9500-4000</f>
        <v>5500</v>
      </c>
      <c r="F22" s="47">
        <f>9500-4000</f>
        <v>5500</v>
      </c>
      <c r="G22" s="47">
        <f>9500-4000</f>
        <v>5500</v>
      </c>
      <c r="H22" s="10" t="s">
        <v>5</v>
      </c>
      <c r="I22" s="21"/>
    </row>
    <row r="23" spans="1:9" ht="23.25" customHeight="1">
      <c r="A23" s="140"/>
      <c r="B23" s="39">
        <v>20</v>
      </c>
      <c r="C23" s="60" t="s">
        <v>106</v>
      </c>
      <c r="D23" s="64">
        <v>0</v>
      </c>
      <c r="E23" s="64">
        <v>4000</v>
      </c>
      <c r="F23" s="64">
        <v>4000</v>
      </c>
      <c r="G23" s="64">
        <v>4000</v>
      </c>
      <c r="H23" s="41" t="s">
        <v>94</v>
      </c>
      <c r="I23" s="21"/>
    </row>
    <row r="24" spans="1:8" ht="23.25" customHeight="1">
      <c r="A24" s="140"/>
      <c r="B24" s="39">
        <v>21</v>
      </c>
      <c r="C24" s="99" t="s">
        <v>80</v>
      </c>
      <c r="D24" s="96">
        <f>900+100</f>
        <v>1000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40"/>
      <c r="B25" s="39">
        <v>22</v>
      </c>
      <c r="C25" s="36" t="s">
        <v>135</v>
      </c>
      <c r="D25" s="47">
        <v>0</v>
      </c>
      <c r="E25" s="47">
        <v>0</v>
      </c>
      <c r="F25" s="47">
        <v>0</v>
      </c>
      <c r="G25" s="117">
        <v>180</v>
      </c>
      <c r="H25" s="10" t="s">
        <v>14</v>
      </c>
    </row>
    <row r="26" spans="1:8" ht="23.25" customHeight="1">
      <c r="A26" s="140"/>
      <c r="B26" s="39">
        <v>23</v>
      </c>
      <c r="C26" s="99" t="s">
        <v>58</v>
      </c>
      <c r="D26" s="47">
        <v>1500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40"/>
      <c r="B27" s="39">
        <v>24</v>
      </c>
      <c r="C27" s="99" t="s">
        <v>71</v>
      </c>
      <c r="D27" s="47">
        <v>90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40"/>
      <c r="B28" s="39">
        <v>25</v>
      </c>
      <c r="C28" s="99" t="s">
        <v>59</v>
      </c>
      <c r="D28" s="47">
        <v>1000</v>
      </c>
      <c r="E28" s="96">
        <v>156</v>
      </c>
      <c r="F28" s="47">
        <v>156</v>
      </c>
      <c r="G28" s="47">
        <v>156</v>
      </c>
      <c r="H28" s="10" t="s">
        <v>5</v>
      </c>
    </row>
    <row r="29" spans="1:8" ht="23.25" customHeight="1">
      <c r="A29" s="140"/>
      <c r="B29" s="39">
        <v>26</v>
      </c>
      <c r="C29" s="36" t="s">
        <v>128</v>
      </c>
      <c r="D29" s="47">
        <v>0</v>
      </c>
      <c r="E29" s="47">
        <v>0</v>
      </c>
      <c r="F29" s="96">
        <v>50</v>
      </c>
      <c r="G29" s="47">
        <v>50</v>
      </c>
      <c r="H29" s="10" t="s">
        <v>132</v>
      </c>
    </row>
    <row r="30" spans="1:8" ht="23.25" customHeight="1">
      <c r="A30" s="140"/>
      <c r="B30" s="39">
        <v>27</v>
      </c>
      <c r="C30" s="36" t="s">
        <v>129</v>
      </c>
      <c r="D30" s="47">
        <v>0</v>
      </c>
      <c r="E30" s="47">
        <v>0</v>
      </c>
      <c r="F30" s="96">
        <v>46</v>
      </c>
      <c r="G30" s="47">
        <v>46</v>
      </c>
      <c r="H30" s="10" t="s">
        <v>132</v>
      </c>
    </row>
    <row r="31" spans="1:8" ht="23.25" customHeight="1">
      <c r="A31" s="140"/>
      <c r="B31" s="39">
        <v>28</v>
      </c>
      <c r="C31" s="36" t="s">
        <v>87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40"/>
      <c r="B32" s="39">
        <v>29</v>
      </c>
      <c r="C32" s="99" t="s">
        <v>38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40"/>
      <c r="B33" s="39">
        <v>30</v>
      </c>
      <c r="C33" s="99" t="s">
        <v>39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40"/>
      <c r="B34" s="39">
        <v>31</v>
      </c>
      <c r="C34" s="116" t="s">
        <v>130</v>
      </c>
      <c r="D34" s="47">
        <v>0</v>
      </c>
      <c r="E34" s="47">
        <v>0</v>
      </c>
      <c r="F34" s="96">
        <v>450</v>
      </c>
      <c r="G34" s="47">
        <v>450</v>
      </c>
      <c r="H34" s="10" t="s">
        <v>5</v>
      </c>
    </row>
    <row r="35" spans="1:8" ht="23.25" customHeight="1">
      <c r="A35" s="140"/>
      <c r="B35" s="39">
        <v>32</v>
      </c>
      <c r="C35" s="36" t="s">
        <v>35</v>
      </c>
      <c r="D35" s="47">
        <v>240</v>
      </c>
      <c r="E35" s="47">
        <v>240</v>
      </c>
      <c r="F35" s="47">
        <v>240</v>
      </c>
      <c r="G35" s="47">
        <v>240</v>
      </c>
      <c r="H35" s="10" t="s">
        <v>99</v>
      </c>
    </row>
    <row r="36" spans="1:8" ht="23.25" customHeight="1">
      <c r="A36" s="140"/>
      <c r="B36" s="39">
        <v>33</v>
      </c>
      <c r="C36" s="99" t="s">
        <v>73</v>
      </c>
      <c r="D36" s="96">
        <f>1800+1000</f>
        <v>2800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40"/>
      <c r="B37" s="39">
        <v>34</v>
      </c>
      <c r="C37" s="99" t="s">
        <v>36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40"/>
      <c r="B38" s="39">
        <v>35</v>
      </c>
      <c r="C38" s="99" t="s">
        <v>72</v>
      </c>
      <c r="D38" s="47">
        <v>600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40"/>
      <c r="B39" s="39">
        <v>36</v>
      </c>
      <c r="C39" s="116" t="s">
        <v>116</v>
      </c>
      <c r="D39" s="47">
        <v>0</v>
      </c>
      <c r="E39" s="96">
        <v>600</v>
      </c>
      <c r="F39" s="47">
        <v>600</v>
      </c>
      <c r="G39" s="47">
        <v>600</v>
      </c>
      <c r="H39" s="10" t="s">
        <v>5</v>
      </c>
    </row>
    <row r="40" spans="1:8" ht="23.25" customHeight="1" thickBot="1">
      <c r="A40" s="141"/>
      <c r="B40" s="59">
        <v>37</v>
      </c>
      <c r="C40" s="69" t="s">
        <v>53</v>
      </c>
      <c r="D40" s="97">
        <f>220-220</f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0" t="s">
        <v>15</v>
      </c>
      <c r="B42" s="126"/>
      <c r="C42" s="126"/>
      <c r="D42" s="126"/>
      <c r="E42" s="126"/>
      <c r="F42" s="126"/>
      <c r="G42" s="126"/>
      <c r="H42" s="126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74</v>
      </c>
      <c r="E43" s="4" t="s">
        <v>120</v>
      </c>
      <c r="F43" s="4" t="s">
        <v>127</v>
      </c>
      <c r="G43" s="4" t="s">
        <v>134</v>
      </c>
      <c r="H43" s="9" t="s">
        <v>0</v>
      </c>
    </row>
    <row r="44" spans="1:8" ht="23.25" customHeight="1">
      <c r="A44" s="127"/>
      <c r="B44" s="84">
        <v>38</v>
      </c>
      <c r="C44" s="106" t="s">
        <v>82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28"/>
      <c r="B45" s="85">
        <v>39</v>
      </c>
      <c r="C45" s="81" t="s">
        <v>102</v>
      </c>
      <c r="D45" s="47">
        <v>0</v>
      </c>
      <c r="E45" s="47">
        <v>300</v>
      </c>
      <c r="F45" s="47">
        <v>300</v>
      </c>
      <c r="G45" s="47">
        <v>300</v>
      </c>
      <c r="H45" s="79" t="s">
        <v>97</v>
      </c>
    </row>
    <row r="46" spans="1:8" ht="23.25" customHeight="1">
      <c r="A46" s="128"/>
      <c r="B46" s="85">
        <v>40</v>
      </c>
      <c r="C46" s="81" t="s">
        <v>103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8"/>
      <c r="B47" s="85">
        <v>41</v>
      </c>
      <c r="C47" s="81" t="s">
        <v>83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8"/>
      <c r="B48" s="85">
        <v>42</v>
      </c>
      <c r="C48" s="81" t="s">
        <v>133</v>
      </c>
      <c r="D48" s="47">
        <v>0</v>
      </c>
      <c r="E48" s="47">
        <v>0</v>
      </c>
      <c r="F48" s="96">
        <v>700</v>
      </c>
      <c r="G48" s="47">
        <v>700</v>
      </c>
      <c r="H48" s="79" t="s">
        <v>5</v>
      </c>
    </row>
    <row r="49" spans="1:8" ht="23.25" customHeight="1">
      <c r="A49" s="128"/>
      <c r="B49" s="85">
        <v>43</v>
      </c>
      <c r="C49" s="81" t="s">
        <v>81</v>
      </c>
      <c r="D49" s="47">
        <v>0</v>
      </c>
      <c r="E49" s="96">
        <v>600</v>
      </c>
      <c r="F49" s="47">
        <f>600+300</f>
        <v>900</v>
      </c>
      <c r="G49" s="47">
        <f>600+300</f>
        <v>900</v>
      </c>
      <c r="H49" s="79" t="s">
        <v>13</v>
      </c>
    </row>
    <row r="50" spans="1:8" ht="23.25" customHeight="1">
      <c r="A50" s="128"/>
      <c r="B50" s="85">
        <v>44</v>
      </c>
      <c r="C50" s="81" t="s">
        <v>95</v>
      </c>
      <c r="D50" s="47">
        <v>0</v>
      </c>
      <c r="E50" s="47">
        <v>7000</v>
      </c>
      <c r="F50" s="47">
        <v>7000</v>
      </c>
      <c r="G50" s="117">
        <f>7000+600</f>
        <v>7600</v>
      </c>
      <c r="H50" s="78" t="s">
        <v>5</v>
      </c>
    </row>
    <row r="51" spans="1:8" ht="23.25" customHeight="1">
      <c r="A51" s="128"/>
      <c r="B51" s="85">
        <v>45</v>
      </c>
      <c r="C51" s="81" t="s">
        <v>131</v>
      </c>
      <c r="D51" s="47">
        <v>0</v>
      </c>
      <c r="E51" s="47">
        <v>0</v>
      </c>
      <c r="F51" s="96">
        <v>34</v>
      </c>
      <c r="G51" s="47">
        <v>34</v>
      </c>
      <c r="H51" s="79" t="s">
        <v>5</v>
      </c>
    </row>
    <row r="52" spans="1:8" ht="23.25" customHeight="1">
      <c r="A52" s="128"/>
      <c r="B52" s="85">
        <v>46</v>
      </c>
      <c r="C52" s="100" t="s">
        <v>40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8"/>
      <c r="B53" s="85">
        <v>47</v>
      </c>
      <c r="C53" s="81" t="s">
        <v>117</v>
      </c>
      <c r="D53" s="96">
        <v>8000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8"/>
      <c r="B54" s="85">
        <v>48</v>
      </c>
      <c r="C54" s="81" t="s">
        <v>118</v>
      </c>
      <c r="D54" s="96">
        <f>500+100</f>
        <v>600</v>
      </c>
      <c r="E54" s="96">
        <f>30</f>
        <v>30</v>
      </c>
      <c r="F54" s="47">
        <f>30</f>
        <v>30</v>
      </c>
      <c r="G54" s="47">
        <f>30</f>
        <v>30</v>
      </c>
      <c r="H54" s="77" t="s">
        <v>5</v>
      </c>
    </row>
    <row r="55" spans="1:8" ht="23.25" customHeight="1">
      <c r="A55" s="128"/>
      <c r="B55" s="85">
        <v>49</v>
      </c>
      <c r="C55" s="81" t="s">
        <v>137</v>
      </c>
      <c r="D55" s="47">
        <v>0</v>
      </c>
      <c r="E55" s="47">
        <v>0</v>
      </c>
      <c r="F55" s="47">
        <v>0</v>
      </c>
      <c r="G55" s="117">
        <v>87</v>
      </c>
      <c r="H55" s="79" t="s">
        <v>5</v>
      </c>
    </row>
    <row r="56" spans="1:8" ht="23.25" customHeight="1">
      <c r="A56" s="128"/>
      <c r="B56" s="85">
        <v>50</v>
      </c>
      <c r="C56" s="81" t="s">
        <v>64</v>
      </c>
      <c r="D56" s="47">
        <v>0</v>
      </c>
      <c r="E56" s="96">
        <v>3000</v>
      </c>
      <c r="F56" s="47">
        <v>3000</v>
      </c>
      <c r="G56" s="47">
        <v>3000</v>
      </c>
      <c r="H56" s="79" t="s">
        <v>5</v>
      </c>
    </row>
    <row r="57" spans="1:8" ht="23.25" customHeight="1">
      <c r="A57" s="128"/>
      <c r="B57" s="85">
        <v>51</v>
      </c>
      <c r="C57" s="81" t="s">
        <v>96</v>
      </c>
      <c r="D57" s="47">
        <v>1000</v>
      </c>
      <c r="E57" s="47">
        <v>1000</v>
      </c>
      <c r="F57" s="47">
        <f>1000-1000</f>
        <v>0</v>
      </c>
      <c r="G57" s="47">
        <f>1000-1000</f>
        <v>0</v>
      </c>
      <c r="H57" s="79" t="s">
        <v>5</v>
      </c>
    </row>
    <row r="58" spans="1:8" ht="23.25" customHeight="1">
      <c r="A58" s="128"/>
      <c r="B58" s="85">
        <v>52</v>
      </c>
      <c r="C58" s="81" t="s">
        <v>109</v>
      </c>
      <c r="D58" s="96">
        <f>3000-1360+1760</f>
        <v>3400</v>
      </c>
      <c r="E58" s="96">
        <f>3000-2000</f>
        <v>1000</v>
      </c>
      <c r="F58" s="47">
        <f>3000-2000</f>
        <v>1000</v>
      </c>
      <c r="G58" s="47">
        <f>3000-2000</f>
        <v>1000</v>
      </c>
      <c r="H58" s="79" t="s">
        <v>5</v>
      </c>
    </row>
    <row r="59" spans="1:8" ht="23.25" customHeight="1">
      <c r="A59" s="128"/>
      <c r="B59" s="85">
        <v>53</v>
      </c>
      <c r="C59" s="81" t="s">
        <v>43</v>
      </c>
      <c r="D59" s="47">
        <v>550</v>
      </c>
      <c r="E59" s="96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28"/>
      <c r="B60" s="85">
        <v>54</v>
      </c>
      <c r="C60" s="81" t="s">
        <v>110</v>
      </c>
      <c r="D60" s="47">
        <v>0</v>
      </c>
      <c r="E60" s="47">
        <v>6000</v>
      </c>
      <c r="F60" s="47">
        <v>6000</v>
      </c>
      <c r="G60" s="117">
        <f>6000-6000</f>
        <v>0</v>
      </c>
      <c r="H60" s="79" t="s">
        <v>5</v>
      </c>
    </row>
    <row r="61" spans="1:8" ht="23.25" customHeight="1">
      <c r="A61" s="128"/>
      <c r="B61" s="85">
        <v>55</v>
      </c>
      <c r="C61" s="81" t="s">
        <v>17</v>
      </c>
      <c r="D61" s="47">
        <v>100</v>
      </c>
      <c r="E61" s="47">
        <v>100</v>
      </c>
      <c r="F61" s="47">
        <v>100</v>
      </c>
      <c r="G61" s="47">
        <v>100</v>
      </c>
      <c r="H61" s="79" t="s">
        <v>5</v>
      </c>
    </row>
    <row r="62" spans="1:8" ht="23.25" customHeight="1">
      <c r="A62" s="128"/>
      <c r="B62" s="85">
        <v>56</v>
      </c>
      <c r="C62" s="82" t="s">
        <v>98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8"/>
      <c r="B63" s="85">
        <v>57</v>
      </c>
      <c r="C63" s="82" t="s">
        <v>70</v>
      </c>
      <c r="D63" s="96">
        <v>1163</v>
      </c>
      <c r="E63" s="96">
        <v>232</v>
      </c>
      <c r="F63" s="47">
        <v>232</v>
      </c>
      <c r="G63" s="47">
        <v>232</v>
      </c>
      <c r="H63" s="77" t="s">
        <v>67</v>
      </c>
    </row>
    <row r="64" spans="1:8" ht="23.25" customHeight="1">
      <c r="A64" s="128"/>
      <c r="B64" s="85">
        <v>58</v>
      </c>
      <c r="C64" s="98" t="s">
        <v>114</v>
      </c>
      <c r="D64" s="96">
        <f>3500+200</f>
        <v>3700</v>
      </c>
      <c r="E64" s="96">
        <v>6700</v>
      </c>
      <c r="F64" s="47">
        <v>6700</v>
      </c>
      <c r="G64" s="47">
        <v>6700</v>
      </c>
      <c r="H64" s="79" t="s">
        <v>5</v>
      </c>
    </row>
    <row r="65" spans="1:10" ht="23.25" customHeight="1">
      <c r="A65" s="128"/>
      <c r="B65" s="85">
        <v>59</v>
      </c>
      <c r="C65" s="82" t="s">
        <v>84</v>
      </c>
      <c r="D65" s="47">
        <v>0</v>
      </c>
      <c r="E65" s="47">
        <v>0</v>
      </c>
      <c r="F65" s="47">
        <v>0</v>
      </c>
      <c r="G65" s="47">
        <v>0</v>
      </c>
      <c r="H65" s="79" t="s">
        <v>85</v>
      </c>
      <c r="J65" s="56"/>
    </row>
    <row r="66" spans="1:8" ht="23.25" customHeight="1">
      <c r="A66" s="128"/>
      <c r="B66" s="85">
        <v>60</v>
      </c>
      <c r="C66" s="82" t="s">
        <v>75</v>
      </c>
      <c r="D66" s="47">
        <v>0</v>
      </c>
      <c r="E66" s="96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8"/>
      <c r="B67" s="85">
        <v>61</v>
      </c>
      <c r="C67" s="82" t="s">
        <v>23</v>
      </c>
      <c r="D67" s="47">
        <v>500</v>
      </c>
      <c r="E67" s="47">
        <v>0</v>
      </c>
      <c r="F67" s="47">
        <v>250</v>
      </c>
      <c r="G67" s="117">
        <f>250+38</f>
        <v>288</v>
      </c>
      <c r="H67" s="79" t="s">
        <v>5</v>
      </c>
    </row>
    <row r="68" spans="1:8" ht="23.25" customHeight="1">
      <c r="A68" s="128"/>
      <c r="B68" s="85">
        <v>62</v>
      </c>
      <c r="C68" s="81" t="s">
        <v>45</v>
      </c>
      <c r="D68" s="47">
        <v>200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9"/>
      <c r="B69" s="86">
        <v>63</v>
      </c>
      <c r="C69" s="81" t="s">
        <v>55</v>
      </c>
      <c r="D69" s="47">
        <v>200</v>
      </c>
      <c r="E69" s="47">
        <v>200</v>
      </c>
      <c r="F69" s="47">
        <v>200</v>
      </c>
      <c r="G69" s="47">
        <v>200</v>
      </c>
      <c r="H69" s="41" t="s">
        <v>34</v>
      </c>
    </row>
    <row r="70" spans="1:8" ht="23.25" customHeight="1">
      <c r="A70" s="128" t="s">
        <v>61</v>
      </c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8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8"/>
      <c r="B72" s="40">
        <v>66</v>
      </c>
      <c r="C72" s="111" t="s">
        <v>107</v>
      </c>
      <c r="D72" s="48">
        <f>20000+4640</f>
        <v>24640</v>
      </c>
      <c r="E72" s="114">
        <v>23000</v>
      </c>
      <c r="F72" s="48">
        <v>23000</v>
      </c>
      <c r="G72" s="118">
        <f>23000-480</f>
        <v>22520</v>
      </c>
      <c r="H72" s="10" t="s">
        <v>25</v>
      </c>
    </row>
    <row r="73" spans="1:8" ht="23.25" customHeight="1">
      <c r="A73" s="128"/>
      <c r="B73" s="40">
        <v>67</v>
      </c>
      <c r="C73" s="111" t="s">
        <v>107</v>
      </c>
      <c r="D73" s="49">
        <v>60000</v>
      </c>
      <c r="E73" s="115">
        <v>49000</v>
      </c>
      <c r="F73" s="49">
        <v>49000</v>
      </c>
      <c r="G73" s="119">
        <f>49000-3351</f>
        <v>45649</v>
      </c>
      <c r="H73" s="41" t="s">
        <v>60</v>
      </c>
    </row>
    <row r="74" spans="1:8" ht="23.25" customHeight="1">
      <c r="A74" s="128"/>
      <c r="B74" s="40">
        <v>68</v>
      </c>
      <c r="C74" s="99" t="s">
        <v>41</v>
      </c>
      <c r="D74" s="132">
        <v>0</v>
      </c>
      <c r="E74" s="132">
        <v>0</v>
      </c>
      <c r="F74" s="130">
        <v>0</v>
      </c>
      <c r="G74" s="130">
        <v>0</v>
      </c>
      <c r="H74" s="137" t="s">
        <v>32</v>
      </c>
    </row>
    <row r="75" spans="1:8" ht="23.25" customHeight="1">
      <c r="A75" s="128"/>
      <c r="B75" s="40">
        <v>69</v>
      </c>
      <c r="C75" s="99" t="s">
        <v>42</v>
      </c>
      <c r="D75" s="133"/>
      <c r="E75" s="133"/>
      <c r="F75" s="131"/>
      <c r="G75" s="131"/>
      <c r="H75" s="138"/>
    </row>
    <row r="76" spans="1:8" ht="23.25" customHeight="1">
      <c r="A76" s="128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8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8"/>
      <c r="B78" s="40">
        <v>72</v>
      </c>
      <c r="C78" s="37" t="s">
        <v>37</v>
      </c>
      <c r="D78" s="48">
        <v>0</v>
      </c>
      <c r="E78" s="48">
        <v>0</v>
      </c>
      <c r="F78" s="48">
        <v>0</v>
      </c>
      <c r="G78" s="48">
        <v>0</v>
      </c>
      <c r="H78" s="10" t="s">
        <v>31</v>
      </c>
    </row>
    <row r="79" spans="1:8" ht="23.25" customHeight="1">
      <c r="A79" s="128"/>
      <c r="B79" s="40">
        <v>73</v>
      </c>
      <c r="C79" s="37" t="s">
        <v>86</v>
      </c>
      <c r="D79" s="48">
        <v>0</v>
      </c>
      <c r="E79" s="48">
        <v>1000</v>
      </c>
      <c r="F79" s="48">
        <v>1000</v>
      </c>
      <c r="G79" s="48">
        <v>1000</v>
      </c>
      <c r="H79" s="10" t="s">
        <v>24</v>
      </c>
    </row>
    <row r="80" spans="1:8" ht="23.25" customHeight="1">
      <c r="A80" s="128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8"/>
      <c r="B81" s="40">
        <v>75</v>
      </c>
      <c r="C81" s="42" t="s">
        <v>33</v>
      </c>
      <c r="D81" s="49">
        <v>0</v>
      </c>
      <c r="E81" s="49">
        <v>0</v>
      </c>
      <c r="F81" s="49">
        <v>0</v>
      </c>
      <c r="G81" s="49">
        <v>0</v>
      </c>
      <c r="H81" s="41" t="s">
        <v>31</v>
      </c>
    </row>
    <row r="82" spans="1:8" ht="23.25" customHeight="1">
      <c r="A82" s="128"/>
      <c r="B82" s="40">
        <v>76</v>
      </c>
      <c r="C82" s="42" t="s">
        <v>124</v>
      </c>
      <c r="D82" s="49">
        <v>4000</v>
      </c>
      <c r="E82" s="115">
        <v>1000</v>
      </c>
      <c r="F82" s="49">
        <v>1000</v>
      </c>
      <c r="G82" s="49">
        <v>1000</v>
      </c>
      <c r="H82" s="41" t="s">
        <v>5</v>
      </c>
    </row>
    <row r="83" spans="1:10" ht="23.25" customHeight="1" thickBot="1">
      <c r="A83" s="129"/>
      <c r="B83" s="59">
        <v>77</v>
      </c>
      <c r="C83" s="101" t="s">
        <v>30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20" t="s">
        <v>62</v>
      </c>
      <c r="B84" s="126"/>
      <c r="C84" s="126"/>
      <c r="D84" s="126"/>
      <c r="E84" s="126"/>
      <c r="F84" s="126"/>
      <c r="G84" s="126"/>
      <c r="H84" s="126"/>
      <c r="J84" s="58"/>
    </row>
    <row r="85" spans="1:10" ht="23.25" customHeight="1" thickBot="1">
      <c r="A85" s="120"/>
      <c r="B85" s="126"/>
      <c r="C85" s="126"/>
      <c r="D85" s="126"/>
      <c r="E85" s="126"/>
      <c r="F85" s="126"/>
      <c r="G85" s="126"/>
      <c r="H85" s="126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74</v>
      </c>
      <c r="E86" s="4" t="s">
        <v>120</v>
      </c>
      <c r="F86" s="4" t="s">
        <v>127</v>
      </c>
      <c r="G86" s="4" t="s">
        <v>134</v>
      </c>
      <c r="H86" s="9" t="s">
        <v>0</v>
      </c>
      <c r="J86" s="58"/>
    </row>
    <row r="87" spans="1:8" ht="23.25" customHeight="1">
      <c r="A87" s="127"/>
      <c r="B87" s="61">
        <v>78</v>
      </c>
      <c r="C87" s="110" t="s">
        <v>104</v>
      </c>
      <c r="D87" s="62">
        <v>0</v>
      </c>
      <c r="E87" s="112">
        <v>1600</v>
      </c>
      <c r="F87" s="62">
        <v>1600</v>
      </c>
      <c r="G87" s="62">
        <v>1600</v>
      </c>
      <c r="H87" s="63" t="s">
        <v>5</v>
      </c>
    </row>
    <row r="88" spans="1:8" ht="23.25" customHeight="1">
      <c r="A88" s="128"/>
      <c r="B88" s="39">
        <v>79</v>
      </c>
      <c r="C88" s="36" t="s">
        <v>12</v>
      </c>
      <c r="D88" s="47">
        <v>1000</v>
      </c>
      <c r="E88" s="47">
        <v>1000</v>
      </c>
      <c r="F88" s="47">
        <v>1000</v>
      </c>
      <c r="G88" s="117">
        <f>1000-102-253</f>
        <v>645</v>
      </c>
      <c r="H88" s="10" t="s">
        <v>5</v>
      </c>
    </row>
    <row r="89" spans="1:8" ht="23.25" customHeight="1">
      <c r="A89" s="128"/>
      <c r="B89" s="39">
        <v>80</v>
      </c>
      <c r="C89" s="107" t="s">
        <v>44</v>
      </c>
      <c r="D89" s="48">
        <v>350</v>
      </c>
      <c r="E89" s="47">
        <v>0</v>
      </c>
      <c r="F89" s="47">
        <v>0</v>
      </c>
      <c r="G89" s="47">
        <v>0</v>
      </c>
      <c r="H89" s="10" t="s">
        <v>69</v>
      </c>
    </row>
    <row r="90" spans="1:8" ht="23.25" customHeight="1">
      <c r="A90" s="128"/>
      <c r="B90" s="40">
        <v>81</v>
      </c>
      <c r="C90" s="36" t="s">
        <v>136</v>
      </c>
      <c r="D90" s="47">
        <v>0</v>
      </c>
      <c r="E90" s="47">
        <v>0</v>
      </c>
      <c r="F90" s="47">
        <v>0</v>
      </c>
      <c r="G90" s="117">
        <v>253</v>
      </c>
      <c r="H90" s="10" t="s">
        <v>5</v>
      </c>
    </row>
    <row r="91" spans="1:8" ht="23.25" customHeight="1">
      <c r="A91" s="128"/>
      <c r="B91" s="40">
        <v>82</v>
      </c>
      <c r="C91" s="60" t="s">
        <v>119</v>
      </c>
      <c r="D91" s="96">
        <f>1600+160-1760</f>
        <v>0</v>
      </c>
      <c r="E91" s="96">
        <v>2000</v>
      </c>
      <c r="F91" s="47">
        <f>2000+200</f>
        <v>2200</v>
      </c>
      <c r="G91" s="47">
        <f>2000+200</f>
        <v>2200</v>
      </c>
      <c r="H91" s="41" t="s">
        <v>5</v>
      </c>
    </row>
    <row r="92" spans="1:8" ht="23.25" customHeight="1">
      <c r="A92" s="128"/>
      <c r="B92" s="40">
        <v>83</v>
      </c>
      <c r="C92" s="60" t="s">
        <v>123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8"/>
      <c r="B93" s="40">
        <v>84</v>
      </c>
      <c r="C93" s="60" t="s">
        <v>115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8"/>
      <c r="B94" s="40">
        <v>85</v>
      </c>
      <c r="C94" s="102" t="s">
        <v>65</v>
      </c>
      <c r="D94" s="95">
        <v>563</v>
      </c>
      <c r="E94" s="47">
        <v>0</v>
      </c>
      <c r="F94" s="47">
        <v>0</v>
      </c>
      <c r="G94" s="47">
        <v>0</v>
      </c>
      <c r="H94" s="88" t="s">
        <v>46</v>
      </c>
    </row>
    <row r="95" spans="1:8" ht="22.5" customHeight="1">
      <c r="A95" s="128"/>
      <c r="B95" s="40">
        <v>86</v>
      </c>
      <c r="C95" s="60" t="s">
        <v>77</v>
      </c>
      <c r="D95" s="47">
        <v>0</v>
      </c>
      <c r="E95" s="47">
        <v>0</v>
      </c>
      <c r="F95" s="47">
        <v>0</v>
      </c>
      <c r="G95" s="117">
        <v>337</v>
      </c>
      <c r="H95" s="41" t="s">
        <v>5</v>
      </c>
    </row>
    <row r="96" spans="1:8" ht="23.25" customHeight="1">
      <c r="A96" s="128"/>
      <c r="B96" s="40">
        <v>87</v>
      </c>
      <c r="C96" s="113" t="s">
        <v>76</v>
      </c>
      <c r="D96" s="47">
        <v>0</v>
      </c>
      <c r="E96" s="96">
        <v>450</v>
      </c>
      <c r="F96" s="47">
        <v>450</v>
      </c>
      <c r="G96" s="47">
        <v>450</v>
      </c>
      <c r="H96" s="41" t="s">
        <v>5</v>
      </c>
    </row>
    <row r="97" spans="1:8" ht="23.25" customHeight="1">
      <c r="A97" s="128"/>
      <c r="B97" s="40">
        <v>88</v>
      </c>
      <c r="C97" s="60" t="s">
        <v>88</v>
      </c>
      <c r="D97" s="47">
        <v>0</v>
      </c>
      <c r="E97" s="47">
        <v>409</v>
      </c>
      <c r="F97" s="47">
        <v>409</v>
      </c>
      <c r="G97" s="47">
        <v>409</v>
      </c>
      <c r="H97" s="41" t="s">
        <v>78</v>
      </c>
    </row>
    <row r="98" spans="1:8" ht="23.25" customHeight="1">
      <c r="A98" s="128"/>
      <c r="B98" s="40">
        <v>89</v>
      </c>
      <c r="C98" s="60" t="s">
        <v>79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28"/>
      <c r="B99" s="40">
        <v>90</v>
      </c>
      <c r="C99" s="102" t="s">
        <v>56</v>
      </c>
      <c r="D99" s="64">
        <v>250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28"/>
      <c r="B100" s="40">
        <v>91</v>
      </c>
      <c r="C100" s="102" t="s">
        <v>57</v>
      </c>
      <c r="D100" s="64">
        <v>35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28"/>
      <c r="B101" s="40">
        <v>92</v>
      </c>
      <c r="C101" s="60" t="s">
        <v>125</v>
      </c>
      <c r="D101" s="64">
        <v>0</v>
      </c>
      <c r="E101" s="64">
        <v>0</v>
      </c>
      <c r="F101" s="64">
        <v>8500</v>
      </c>
      <c r="G101" s="64">
        <v>8500</v>
      </c>
      <c r="H101" s="41" t="s">
        <v>5</v>
      </c>
    </row>
    <row r="102" spans="1:8" ht="23.25" customHeight="1">
      <c r="A102" s="128"/>
      <c r="B102" s="40">
        <v>93</v>
      </c>
      <c r="C102" s="60" t="s">
        <v>122</v>
      </c>
      <c r="D102" s="64"/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28"/>
      <c r="B103" s="40">
        <v>94</v>
      </c>
      <c r="C103" s="60" t="s">
        <v>121</v>
      </c>
      <c r="D103" s="64">
        <v>0</v>
      </c>
      <c r="E103" s="64">
        <v>0</v>
      </c>
      <c r="F103" s="64">
        <v>1000</v>
      </c>
      <c r="G103" s="64">
        <v>1000</v>
      </c>
      <c r="H103" s="41" t="s">
        <v>5</v>
      </c>
    </row>
    <row r="104" spans="1:8" ht="23.25" customHeight="1">
      <c r="A104" s="128"/>
      <c r="B104" s="40">
        <v>95</v>
      </c>
      <c r="C104" s="60" t="s">
        <v>92</v>
      </c>
      <c r="D104" s="64">
        <v>0</v>
      </c>
      <c r="E104" s="64">
        <v>700</v>
      </c>
      <c r="F104" s="64">
        <v>700</v>
      </c>
      <c r="G104" s="64">
        <v>700</v>
      </c>
      <c r="H104" s="41" t="s">
        <v>93</v>
      </c>
    </row>
    <row r="105" spans="1:8" ht="23.25" customHeight="1">
      <c r="A105" s="128"/>
      <c r="B105" s="40">
        <v>96</v>
      </c>
      <c r="C105" s="60" t="s">
        <v>90</v>
      </c>
      <c r="D105" s="64">
        <v>0</v>
      </c>
      <c r="E105" s="64">
        <v>113</v>
      </c>
      <c r="F105" s="64">
        <v>113</v>
      </c>
      <c r="G105" s="64">
        <v>113</v>
      </c>
      <c r="H105" s="41" t="s">
        <v>91</v>
      </c>
    </row>
    <row r="106" spans="1:8" ht="23.25" customHeight="1">
      <c r="A106" s="128"/>
      <c r="B106" s="40">
        <v>97</v>
      </c>
      <c r="C106" s="60" t="s">
        <v>89</v>
      </c>
      <c r="D106" s="64">
        <v>0</v>
      </c>
      <c r="E106" s="64">
        <v>800</v>
      </c>
      <c r="F106" s="64">
        <v>800</v>
      </c>
      <c r="G106" s="64">
        <v>800</v>
      </c>
      <c r="H106" s="41" t="s">
        <v>91</v>
      </c>
    </row>
    <row r="107" spans="1:8" ht="23.25" customHeight="1" thickBot="1">
      <c r="A107" s="129"/>
      <c r="B107" s="40">
        <v>98</v>
      </c>
      <c r="C107" s="60" t="s">
        <v>108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99</v>
      </c>
    </row>
    <row r="108" spans="1:13" ht="23.25" customHeight="1" thickBot="1">
      <c r="A108" s="65">
        <v>2019</v>
      </c>
      <c r="B108" s="66">
        <v>99</v>
      </c>
      <c r="C108" s="24" t="s">
        <v>10</v>
      </c>
      <c r="D108" s="67">
        <f>SUM(D8:D107)</f>
        <v>136151</v>
      </c>
      <c r="E108" s="67">
        <f>SUM(E8:E107)</f>
        <v>123050</v>
      </c>
      <c r="F108" s="67">
        <f>SUM(F8:F107)</f>
        <v>137980</v>
      </c>
      <c r="G108" s="67">
        <f>SUM(G8:G107)</f>
        <v>129406</v>
      </c>
      <c r="H108" s="68"/>
      <c r="I108" s="7"/>
      <c r="L108" s="121"/>
      <c r="M108" s="122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66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68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43760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 t="s">
        <v>111</v>
      </c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 t="s">
        <v>112</v>
      </c>
      <c r="F120" s="19"/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74" t="s">
        <v>113</v>
      </c>
      <c r="F121" s="74"/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20" t="s">
        <v>63</v>
      </c>
      <c r="B138" s="120"/>
      <c r="C138" s="120"/>
      <c r="D138" s="120"/>
      <c r="E138" s="120"/>
      <c r="F138" s="120"/>
      <c r="G138" s="120"/>
      <c r="H138" s="120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:H1"/>
    <mergeCell ref="A2:H2"/>
    <mergeCell ref="A70:A83"/>
    <mergeCell ref="H74:H75"/>
    <mergeCell ref="A8:A40"/>
    <mergeCell ref="A44:A69"/>
    <mergeCell ref="D74:D75"/>
    <mergeCell ref="F74:F75"/>
    <mergeCell ref="A138:H138"/>
    <mergeCell ref="L108:M108"/>
    <mergeCell ref="A4:A7"/>
    <mergeCell ref="A42:H42"/>
    <mergeCell ref="A85:H85"/>
    <mergeCell ref="A87:A107"/>
    <mergeCell ref="A84:H84"/>
    <mergeCell ref="G74:G75"/>
    <mergeCell ref="E74:E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2019-10-22T07:48:21Z</cp:lastPrinted>
  <dcterms:created xsi:type="dcterms:W3CDTF">2003-11-10T15:10:02Z</dcterms:created>
  <dcterms:modified xsi:type="dcterms:W3CDTF">2019-10-22T07:48:24Z</dcterms:modified>
  <cp:category/>
  <cp:version/>
  <cp:contentType/>
  <cp:contentStatus/>
</cp:coreProperties>
</file>