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'List1'!$A$1:$I$148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D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návrat k původní levnější variantě s 20ti % spoluúčasti oddílu střelců
</t>
        </r>
      </text>
    </comment>
    <comment ref="D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1423 tis. Kč proplaceno již v roce 2016. Celková cena projektu je stejná tzn. 3,6 mil. Kč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změna názvu projektu a navýšení vlastního podílu neuznatelných nákladů dotace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2016 projekt "Cyklostezka s Kolem kolem Jizerek" neuspěl v OPPS, z toho důvodu město Chrastava bude realizovat část Paradise spolu s obcí Bílý Kostel nad Nisou z vlastních prostředků. V případě, že uspěje projekt "Cyklostezka s Kolem kolem Jizerek" v roce 2017 (definitivně únor 2018) bude možno uplatnit úsek Paradise jako způsobilý výdaj (s výjimkou nákladů na výběrové řízení)</t>
        </r>
      </text>
    </comment>
    <comment ref="G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G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G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G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G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 provedené demolici čp. 30 Dolní Vítkov z dotace povinnost příjemce dotace uvolněné prostory využít </t>
        </r>
      </text>
    </comment>
    <comment ref="F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F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F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F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F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G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C2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</commentList>
</comments>
</file>

<file path=xl/sharedStrings.xml><?xml version="1.0" encoding="utf-8"?>
<sst xmlns="http://schemas.openxmlformats.org/spreadsheetml/2006/main" count="214" uniqueCount="130">
  <si>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</si>
  <si>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</si>
  <si>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</si>
  <si>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</si>
  <si>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</si>
  <si>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</si>
  <si>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</si>
  <si>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</si>
  <si>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</si>
  <si>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</si>
  <si>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>příprava projektů</t>
  </si>
  <si>
    <t xml:space="preserve">INVESTICE CELKEM  </t>
  </si>
  <si>
    <t>kolumbárium</t>
  </si>
  <si>
    <t>dotace LK</t>
  </si>
  <si>
    <t>grantový fond Libereckého kraje - předfinancování</t>
  </si>
  <si>
    <t>posilovací fitness stroje</t>
  </si>
  <si>
    <t>rekonstrukce aut. zastávek Andělohorská, Vítkovská</t>
  </si>
  <si>
    <t>hasiči</t>
  </si>
  <si>
    <t xml:space="preserve">ORM </t>
  </si>
  <si>
    <t>HFO/ORM</t>
  </si>
  <si>
    <t>- 5 -</t>
  </si>
  <si>
    <t>SDH Chrastava - výroba a nákup hasičského praporu</t>
  </si>
  <si>
    <t xml:space="preserve"> Investiční plán města Chrastavy</t>
  </si>
  <si>
    <t>parkoviště Andělohorská (u paneláků)</t>
  </si>
  <si>
    <t>městský mobiliář</t>
  </si>
  <si>
    <t xml:space="preserve">Projekt "Sběrný dvůr Chrastava" </t>
  </si>
  <si>
    <t>Projekt "Prostor po demolici Seppu"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</si>
  <si>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</si>
  <si>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</si>
  <si>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</si>
  <si>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</si>
  <si>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</si>
  <si>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</si>
  <si>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</si>
  <si>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</si>
  <si>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</si>
  <si>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Protipovodňová opatření - studie</t>
  </si>
  <si>
    <t>oprava ulice Liberecké - spoluúčast na akci LK - neuzn. výdaje (hrazeno z FVI - RUD)</t>
  </si>
  <si>
    <t>Projekt "Přístavba požární zbrojnice na p. č. 316/17"</t>
  </si>
  <si>
    <t>SDH Chrastava - nákup hasičského vozu - z toho dotace 750 tis.</t>
  </si>
  <si>
    <t>dotace LK, MV</t>
  </si>
  <si>
    <t>Projekt "chodník na SV"</t>
  </si>
  <si>
    <t>rozšíření a rekonstrukce rozhlasu (výměna za drátový rozhlas)</t>
  </si>
  <si>
    <t xml:space="preserve">rekonstrukce a rozšíření veřejného osvětlení </t>
  </si>
  <si>
    <t>koupaliště - zkušební vrt</t>
  </si>
  <si>
    <t>parkoviště úřad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</si>
  <si>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</si>
  <si>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</si>
  <si>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</si>
  <si>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</si>
  <si>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</si>
  <si>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</si>
  <si>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vl. podíl + MV a KULK dotace</t>
  </si>
  <si>
    <t>workoutové hřiště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</si>
  <si>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</si>
  <si>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</si>
  <si>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</si>
  <si>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</si>
  <si>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</si>
  <si>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investiční dotace TJ SPARTAK Chrastava - hala, doplatek (hrazeno z FVI - RUD)</t>
  </si>
  <si>
    <t>rekonstrukce ul. Tovární chodník + komunikace - (hrazeno z FVI - RUD)</t>
  </si>
  <si>
    <t>hasiči - repasování historického hasičského automobilu</t>
  </si>
  <si>
    <t xml:space="preserve">investiční dotace AVZO p. s. Chrastava - oprava střechy střelnice </t>
  </si>
  <si>
    <t>semafor Pobřežní ulice - přechod</t>
  </si>
  <si>
    <t>investiční dotace Společenství pro dům č.p. 125, Chrastava -  rekonstrukce obvodového plaště domu v ul. Školní č.p. 125</t>
  </si>
  <si>
    <t>schválený rozpočet 2017</t>
  </si>
  <si>
    <t>Projekt "Modernizace budovy Základní školy Chrastava"</t>
  </si>
  <si>
    <t>Projekt "Cyklostezka s Kolem kolem Jizerek" (Paradise 2017)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</si>
  <si>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</si>
  <si>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</si>
  <si>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KS</t>
  </si>
  <si>
    <t>výměna dosluhujicího serveru (pořízení nového)</t>
  </si>
  <si>
    <t>užitkové vozidlo pro sběrný dvůr</t>
  </si>
  <si>
    <t>plošina pro hasiče</t>
  </si>
  <si>
    <t>PO ZŠ Chrastava - přístřešek</t>
  </si>
  <si>
    <t>PD chodník Vítkovská - (hrazeno z FVI - RUD)</t>
  </si>
  <si>
    <t>auto pro DPS</t>
  </si>
  <si>
    <t>chodník Frýdlantská - II. etapa až k bývalé MŠ</t>
  </si>
  <si>
    <t>PD a inženýring vodovod Horní Vítkov - (dotace LK 90 %)</t>
  </si>
  <si>
    <t>4. změna rozpočtu 2017</t>
  </si>
  <si>
    <t>fond oprav obecních bytů - převod z ř. 58 běžných výdajů</t>
  </si>
  <si>
    <t>fond voda - převod z ř. 57 běžných výdajů</t>
  </si>
  <si>
    <t>ORM, MP</t>
  </si>
  <si>
    <t>instalace hrotů proti holubům budova ZŠ - snížena dotace pro ZŠ</t>
  </si>
  <si>
    <t>splátky úvěru Česká spořitelna, a.s. - rekonstrukce ZŠ</t>
  </si>
  <si>
    <t>splátky úvěru Česká spořitelna, a.s. - rekonstrukce ZŠ - dotace</t>
  </si>
  <si>
    <t>nové oplocení u ZŠ budova nám. 1. máje - snížena dotace pro ZŠ</t>
  </si>
  <si>
    <t>Pump track Střelecký Vrch</t>
  </si>
  <si>
    <t>úprava Atria MěÚ</t>
  </si>
  <si>
    <t>revitalizace hřbitova - zeleň, II. etapa</t>
  </si>
  <si>
    <t>úprava cest na hřbitově</t>
  </si>
  <si>
    <t>přechod Pobřežní - lávka u Policie ČR</t>
  </si>
  <si>
    <t>zastávka Vítkovská</t>
  </si>
  <si>
    <t>fasáda hasičské zbrojnice</t>
  </si>
  <si>
    <t>…………………………………………….</t>
  </si>
  <si>
    <t>Ing. Michael Canov</t>
  </si>
  <si>
    <t>starosta</t>
  </si>
  <si>
    <t>veřejné wi-fi (veřejná prostranství)</t>
  </si>
  <si>
    <t>Projekt "Rekonstrukce ZŠ Revoluční"</t>
  </si>
  <si>
    <t>vl. podíl dotace IPRÚ, IROP</t>
  </si>
  <si>
    <t>JSDH - zásahové čerpadlo</t>
  </si>
  <si>
    <t>brána + el. ovladač brány u hasičské zbrojnice</t>
  </si>
  <si>
    <t>chodník Vítkovská - PD - (hrazeno z FVI - RUD)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</si>
  <si>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</si>
  <si>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</si>
  <si>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</si>
  <si>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</si>
  <si>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</si>
  <si>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</si>
  <si>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MK (viz seznam komunikací) - (hrazeno z FVI - RUD)</t>
  </si>
  <si>
    <t>rekonstrukce chodníků Střelecký vrch</t>
  </si>
  <si>
    <t>rekonstrukce sběrného dvora - PD (rok 2018 zpevněná plocha) -(hrazeno z FVI - RUD)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</si>
  <si>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</si>
  <si>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</si>
  <si>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demolice č.p. 30 Dolní Vítkov + navazující vybudování parkoviště</t>
  </si>
  <si>
    <t>provizorium 2018</t>
  </si>
  <si>
    <t>hřiště u ZŠ Školní - možno čerpat úvěr</t>
  </si>
  <si>
    <t>koupaliště - (hrazeno z FVI - RUD)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</si>
  <si>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</si>
  <si>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</si>
  <si>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</si>
  <si>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</si>
  <si>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</si>
  <si>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</si>
  <si>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koupaliště - PD - (hrazeno z FVI - RUD)</t>
  </si>
  <si>
    <t>sportoviště u hasičů - kluziště - (hrazeno z FVI - RUD)</t>
  </si>
  <si>
    <t>parkovací místa Střelecký Vrch - PD - rok 2018 realizace - (hrazeno z FVI - RUD)</t>
  </si>
  <si>
    <t>rekonstrukce ulice Textilanská (koordinace SVS a Innogy) - (hrazeno z FVI - RUD)</t>
  </si>
  <si>
    <t xml:space="preserve">                                                                                          schválený rozpočet 2018                                                         ZM  05.02.2018</t>
  </si>
  <si>
    <t>schválený rozpočet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</si>
</sst>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3" fillId="2" borderId="23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41" fontId="3" fillId="2" borderId="2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1" fontId="3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1" fontId="11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/>
    </xf>
    <xf numFmtId="41" fontId="3" fillId="2" borderId="24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3" borderId="24" xfId="0" applyNumberFormat="1" applyFont="1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/>
    </xf>
    <xf numFmtId="41" fontId="3" fillId="2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7" xfId="0" applyFont="1" applyFill="1" applyBorder="1" applyAlignment="1">
      <alignment vertical="center" wrapText="1"/>
    </xf>
    <xf numFmtId="0" fontId="0" fillId="4" borderId="38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2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SheetLayoutView="100" workbookViewId="0" topLeftCell="A88">
      <selection activeCell="G86" sqref="G86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25390625" style="1" customWidth="1"/>
    <col min="5" max="5" width="13.625" style="1" customWidth="1"/>
    <col min="6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1" t="s">
        <v>22</v>
      </c>
      <c r="B1" s="121"/>
      <c r="C1" s="121"/>
      <c r="D1" s="121"/>
      <c r="E1" s="121"/>
      <c r="F1" s="121"/>
      <c r="G1" s="121"/>
      <c r="H1" s="121"/>
      <c r="I1" s="13"/>
      <c r="J1" s="2"/>
    </row>
    <row r="2" spans="1:10" ht="16.5" thickBot="1">
      <c r="A2" s="122" t="s">
        <v>128</v>
      </c>
      <c r="B2" s="123"/>
      <c r="C2" s="123"/>
      <c r="D2" s="123"/>
      <c r="E2" s="123"/>
      <c r="F2" s="123"/>
      <c r="G2" s="123"/>
      <c r="H2" s="123"/>
      <c r="I2" s="2"/>
      <c r="J2" s="2"/>
    </row>
    <row r="3" spans="1:8" ht="49.5" customHeight="1" thickBot="1">
      <c r="A3" s="23">
        <v>2018</v>
      </c>
      <c r="B3" s="11" t="s">
        <v>7</v>
      </c>
      <c r="C3" s="24" t="s">
        <v>4</v>
      </c>
      <c r="D3" s="4" t="s">
        <v>65</v>
      </c>
      <c r="E3" s="4" t="s">
        <v>79</v>
      </c>
      <c r="F3" s="4" t="s">
        <v>115</v>
      </c>
      <c r="G3" s="4" t="s">
        <v>129</v>
      </c>
      <c r="H3" s="9" t="s">
        <v>0</v>
      </c>
    </row>
    <row r="4" spans="1:8" ht="23.25" customHeight="1">
      <c r="A4" s="137" t="s">
        <v>1</v>
      </c>
      <c r="B4" s="12">
        <v>1</v>
      </c>
      <c r="C4" s="25" t="s">
        <v>84</v>
      </c>
      <c r="D4" s="6"/>
      <c r="E4" s="6"/>
      <c r="F4" s="6"/>
      <c r="G4" s="6"/>
      <c r="H4" s="5" t="s">
        <v>2</v>
      </c>
    </row>
    <row r="5" spans="1:8" ht="23.25" customHeight="1">
      <c r="A5" s="138"/>
      <c r="B5" s="12">
        <v>2</v>
      </c>
      <c r="C5" s="25" t="s">
        <v>85</v>
      </c>
      <c r="D5" s="6"/>
      <c r="E5" s="6"/>
      <c r="F5" s="6"/>
      <c r="G5" s="6"/>
      <c r="H5" s="5" t="s">
        <v>2</v>
      </c>
    </row>
    <row r="6" spans="1:8" ht="23.25" customHeight="1" thickBot="1">
      <c r="A6" s="138"/>
      <c r="B6" s="12">
        <v>3</v>
      </c>
      <c r="C6" s="25" t="s">
        <v>35</v>
      </c>
      <c r="D6" s="47">
        <v>4378</v>
      </c>
      <c r="E6" s="47">
        <v>4378</v>
      </c>
      <c r="F6" s="47">
        <v>3365</v>
      </c>
      <c r="G6" s="47">
        <v>3365</v>
      </c>
      <c r="H6" s="5" t="s">
        <v>2</v>
      </c>
    </row>
    <row r="7" spans="1:8" ht="23.25" customHeight="1" thickBot="1">
      <c r="A7" s="139"/>
      <c r="B7" s="31">
        <v>4</v>
      </c>
      <c r="C7" s="32" t="s">
        <v>3</v>
      </c>
      <c r="D7" s="33">
        <f>SUM(D4:D6)</f>
        <v>4378</v>
      </c>
      <c r="E7" s="33">
        <f>SUM(E4:E6)</f>
        <v>4378</v>
      </c>
      <c r="F7" s="33">
        <f>SUM(F4:F6)</f>
        <v>3365</v>
      </c>
      <c r="G7" s="33">
        <f>SUM(G4:G6)</f>
        <v>3365</v>
      </c>
      <c r="H7" s="30"/>
    </row>
    <row r="8" spans="1:9" ht="23.25" customHeight="1">
      <c r="A8" s="130"/>
      <c r="B8" s="39">
        <v>5</v>
      </c>
      <c r="C8" s="35" t="s">
        <v>93</v>
      </c>
      <c r="D8" s="48">
        <v>0</v>
      </c>
      <c r="E8" s="48">
        <v>0</v>
      </c>
      <c r="F8" s="48">
        <v>650</v>
      </c>
      <c r="G8" s="48">
        <v>650</v>
      </c>
      <c r="H8" s="34" t="s">
        <v>5</v>
      </c>
      <c r="I8" s="20"/>
    </row>
    <row r="9" spans="1:8" ht="23.25" customHeight="1">
      <c r="A9" s="131"/>
      <c r="B9" s="40">
        <v>6</v>
      </c>
      <c r="C9" s="36" t="s">
        <v>9</v>
      </c>
      <c r="D9" s="49">
        <v>1000</v>
      </c>
      <c r="E9" s="49">
        <v>1000</v>
      </c>
      <c r="F9" s="49">
        <v>1000</v>
      </c>
      <c r="G9" s="49">
        <v>1000</v>
      </c>
      <c r="H9" s="3" t="s">
        <v>5</v>
      </c>
    </row>
    <row r="10" spans="1:8" ht="23.25" customHeight="1">
      <c r="A10" s="131"/>
      <c r="B10" s="40">
        <v>7</v>
      </c>
      <c r="C10" s="37" t="s">
        <v>8</v>
      </c>
      <c r="D10" s="49">
        <v>1100</v>
      </c>
      <c r="E10" s="49">
        <v>1100</v>
      </c>
      <c r="F10" s="49">
        <v>1500</v>
      </c>
      <c r="G10" s="49">
        <v>1500</v>
      </c>
      <c r="H10" s="3" t="s">
        <v>5</v>
      </c>
    </row>
    <row r="11" spans="1:8" ht="23.25" customHeight="1">
      <c r="A11" s="131"/>
      <c r="B11" s="40">
        <v>8</v>
      </c>
      <c r="C11" s="36" t="s">
        <v>87</v>
      </c>
      <c r="D11" s="49">
        <v>0</v>
      </c>
      <c r="E11" s="49">
        <v>0</v>
      </c>
      <c r="F11" s="49">
        <v>500</v>
      </c>
      <c r="G11" s="49">
        <v>500</v>
      </c>
      <c r="H11" s="3" t="s">
        <v>5</v>
      </c>
    </row>
    <row r="12" spans="1:8" ht="23.25" customHeight="1">
      <c r="A12" s="131"/>
      <c r="B12" s="40">
        <v>9</v>
      </c>
      <c r="C12" s="37" t="s">
        <v>6</v>
      </c>
      <c r="D12" s="49">
        <v>50</v>
      </c>
      <c r="E12" s="49">
        <v>50</v>
      </c>
      <c r="F12" s="49">
        <v>150</v>
      </c>
      <c r="G12" s="49">
        <v>150</v>
      </c>
      <c r="H12" s="3" t="s">
        <v>5</v>
      </c>
    </row>
    <row r="13" spans="1:8" ht="23.25" customHeight="1">
      <c r="A13" s="131"/>
      <c r="B13" s="40">
        <v>10</v>
      </c>
      <c r="C13" s="36" t="s">
        <v>10</v>
      </c>
      <c r="D13" s="49">
        <v>400</v>
      </c>
      <c r="E13" s="49">
        <v>400</v>
      </c>
      <c r="F13" s="49">
        <v>600</v>
      </c>
      <c r="G13" s="49">
        <v>600</v>
      </c>
      <c r="H13" s="3" t="s">
        <v>5</v>
      </c>
    </row>
    <row r="14" spans="1:8" ht="23.25" customHeight="1">
      <c r="A14" s="131"/>
      <c r="B14" s="40">
        <v>11</v>
      </c>
      <c r="C14" s="36" t="s">
        <v>88</v>
      </c>
      <c r="D14" s="49">
        <v>0</v>
      </c>
      <c r="E14" s="49">
        <v>0</v>
      </c>
      <c r="F14" s="49">
        <v>270</v>
      </c>
      <c r="G14" s="49">
        <v>270</v>
      </c>
      <c r="H14" s="3" t="s">
        <v>5</v>
      </c>
    </row>
    <row r="15" spans="1:8" ht="23.25" customHeight="1">
      <c r="A15" s="131"/>
      <c r="B15" s="40">
        <v>12</v>
      </c>
      <c r="C15" s="36" t="s">
        <v>43</v>
      </c>
      <c r="D15" s="49">
        <v>30</v>
      </c>
      <c r="E15" s="49">
        <v>30</v>
      </c>
      <c r="F15" s="49">
        <v>300</v>
      </c>
      <c r="G15" s="49">
        <v>300</v>
      </c>
      <c r="H15" s="3" t="s">
        <v>5</v>
      </c>
    </row>
    <row r="16" spans="1:8" ht="23.25" customHeight="1">
      <c r="A16" s="131"/>
      <c r="B16" s="40">
        <v>13</v>
      </c>
      <c r="C16" s="37" t="s">
        <v>89</v>
      </c>
      <c r="D16" s="49">
        <v>0</v>
      </c>
      <c r="E16" s="49">
        <v>0</v>
      </c>
      <c r="F16" s="49">
        <v>150</v>
      </c>
      <c r="G16" s="49">
        <v>150</v>
      </c>
      <c r="H16" s="3" t="s">
        <v>5</v>
      </c>
    </row>
    <row r="17" spans="1:8" ht="23.25" customHeight="1">
      <c r="A17" s="131"/>
      <c r="B17" s="40">
        <v>14</v>
      </c>
      <c r="C17" s="36" t="s">
        <v>90</v>
      </c>
      <c r="D17" s="49">
        <v>0</v>
      </c>
      <c r="E17" s="49">
        <v>0</v>
      </c>
      <c r="F17" s="49">
        <v>200</v>
      </c>
      <c r="G17" s="49">
        <v>200</v>
      </c>
      <c r="H17" s="3" t="s">
        <v>5</v>
      </c>
    </row>
    <row r="18" spans="1:8" ht="23.25" customHeight="1">
      <c r="A18" s="131"/>
      <c r="B18" s="40">
        <v>15</v>
      </c>
      <c r="C18" s="37" t="s">
        <v>111</v>
      </c>
      <c r="D18" s="50">
        <v>200</v>
      </c>
      <c r="E18" s="50">
        <v>200</v>
      </c>
      <c r="F18" s="49">
        <v>2800</v>
      </c>
      <c r="G18" s="49">
        <v>2800</v>
      </c>
      <c r="H18" s="10" t="s">
        <v>5</v>
      </c>
    </row>
    <row r="19" spans="1:8" ht="23.25" customHeight="1">
      <c r="A19" s="131"/>
      <c r="B19" s="40">
        <v>16</v>
      </c>
      <c r="C19" s="37" t="s">
        <v>42</v>
      </c>
      <c r="D19" s="50">
        <v>50</v>
      </c>
      <c r="E19" s="50">
        <v>50</v>
      </c>
      <c r="F19" s="49">
        <v>100</v>
      </c>
      <c r="G19" s="49">
        <v>100</v>
      </c>
      <c r="H19" s="10" t="s">
        <v>5</v>
      </c>
    </row>
    <row r="20" spans="1:8" ht="23.25" customHeight="1">
      <c r="A20" s="131"/>
      <c r="B20" s="40">
        <v>17</v>
      </c>
      <c r="C20" s="37" t="s">
        <v>12</v>
      </c>
      <c r="D20" s="50">
        <v>0</v>
      </c>
      <c r="E20" s="50">
        <v>0</v>
      </c>
      <c r="F20" s="49">
        <v>350</v>
      </c>
      <c r="G20" s="49">
        <v>350</v>
      </c>
      <c r="H20" s="10" t="s">
        <v>5</v>
      </c>
    </row>
    <row r="21" spans="1:9" ht="23.25" customHeight="1">
      <c r="A21" s="131"/>
      <c r="B21" s="40">
        <v>18</v>
      </c>
      <c r="C21" s="37" t="s">
        <v>91</v>
      </c>
      <c r="D21" s="50">
        <v>0</v>
      </c>
      <c r="E21" s="50">
        <v>0</v>
      </c>
      <c r="F21" s="49">
        <v>100</v>
      </c>
      <c r="G21" s="49">
        <v>100</v>
      </c>
      <c r="H21" s="10" t="s">
        <v>5</v>
      </c>
      <c r="I21" s="21"/>
    </row>
    <row r="22" spans="1:9" ht="23.25" customHeight="1">
      <c r="A22" s="131"/>
      <c r="B22" s="40">
        <v>19</v>
      </c>
      <c r="C22" s="37" t="s">
        <v>116</v>
      </c>
      <c r="D22" s="50">
        <v>0</v>
      </c>
      <c r="E22" s="50">
        <v>0</v>
      </c>
      <c r="F22" s="49">
        <v>0</v>
      </c>
      <c r="G22" s="109">
        <v>10000</v>
      </c>
      <c r="H22" s="10" t="s">
        <v>5</v>
      </c>
      <c r="I22" s="21"/>
    </row>
    <row r="23" spans="1:8" ht="23.25" customHeight="1">
      <c r="A23" s="131"/>
      <c r="B23" s="40">
        <v>20</v>
      </c>
      <c r="C23" s="37" t="s">
        <v>14</v>
      </c>
      <c r="D23" s="50">
        <v>500</v>
      </c>
      <c r="E23" s="50">
        <v>500</v>
      </c>
      <c r="F23" s="49">
        <v>1000</v>
      </c>
      <c r="G23" s="49">
        <v>1000</v>
      </c>
      <c r="H23" s="10" t="s">
        <v>5</v>
      </c>
    </row>
    <row r="24" spans="1:8" ht="23.25" customHeight="1">
      <c r="A24" s="131"/>
      <c r="B24" s="40">
        <v>21</v>
      </c>
      <c r="C24" s="37" t="s">
        <v>114</v>
      </c>
      <c r="D24" s="50">
        <v>400</v>
      </c>
      <c r="E24" s="50">
        <v>400</v>
      </c>
      <c r="F24" s="49">
        <v>900</v>
      </c>
      <c r="G24" s="109">
        <f>900+100</f>
        <v>1000</v>
      </c>
      <c r="H24" s="10" t="s">
        <v>5</v>
      </c>
    </row>
    <row r="25" spans="1:8" ht="23.25" customHeight="1">
      <c r="A25" s="131"/>
      <c r="B25" s="40">
        <v>22</v>
      </c>
      <c r="C25" s="112" t="s">
        <v>16</v>
      </c>
      <c r="D25" s="50">
        <v>100</v>
      </c>
      <c r="E25" s="50">
        <v>100</v>
      </c>
      <c r="F25" s="49">
        <v>0</v>
      </c>
      <c r="G25" s="49">
        <v>0</v>
      </c>
      <c r="H25" s="10" t="s">
        <v>18</v>
      </c>
    </row>
    <row r="26" spans="1:8" ht="23.25" customHeight="1">
      <c r="A26" s="131"/>
      <c r="B26" s="40">
        <v>23</v>
      </c>
      <c r="C26" s="37" t="s">
        <v>103</v>
      </c>
      <c r="D26" s="50">
        <v>0</v>
      </c>
      <c r="E26" s="50">
        <v>0</v>
      </c>
      <c r="F26" s="49">
        <v>1500</v>
      </c>
      <c r="G26" s="49">
        <v>1500</v>
      </c>
      <c r="H26" s="10" t="s">
        <v>5</v>
      </c>
    </row>
    <row r="27" spans="1:8" ht="23.25" customHeight="1">
      <c r="A27" s="131"/>
      <c r="B27" s="40">
        <v>24</v>
      </c>
      <c r="C27" s="37" t="s">
        <v>122</v>
      </c>
      <c r="D27" s="50">
        <v>1000</v>
      </c>
      <c r="E27" s="50">
        <v>1000</v>
      </c>
      <c r="F27" s="49">
        <v>90</v>
      </c>
      <c r="G27" s="49">
        <v>90</v>
      </c>
      <c r="H27" s="10" t="s">
        <v>5</v>
      </c>
    </row>
    <row r="28" spans="1:8" ht="23.25" customHeight="1">
      <c r="A28" s="131"/>
      <c r="B28" s="40">
        <v>25</v>
      </c>
      <c r="C28" s="37" t="s">
        <v>104</v>
      </c>
      <c r="D28" s="50">
        <v>0</v>
      </c>
      <c r="E28" s="50">
        <v>0</v>
      </c>
      <c r="F28" s="49">
        <v>1000</v>
      </c>
      <c r="G28" s="49">
        <v>1000</v>
      </c>
      <c r="H28" s="10" t="s">
        <v>5</v>
      </c>
    </row>
    <row r="29" spans="1:8" ht="23.25" customHeight="1">
      <c r="A29" s="131"/>
      <c r="B29" s="40">
        <v>26</v>
      </c>
      <c r="C29" s="112" t="s">
        <v>44</v>
      </c>
      <c r="D29" s="50">
        <v>190</v>
      </c>
      <c r="E29" s="50">
        <v>190</v>
      </c>
      <c r="F29" s="49">
        <v>0</v>
      </c>
      <c r="G29" s="49">
        <v>0</v>
      </c>
      <c r="H29" s="10" t="s">
        <v>5</v>
      </c>
    </row>
    <row r="30" spans="1:8" ht="23.25" customHeight="1">
      <c r="A30" s="131"/>
      <c r="B30" s="40">
        <v>27</v>
      </c>
      <c r="C30" s="112" t="s">
        <v>61</v>
      </c>
      <c r="D30" s="50">
        <v>30</v>
      </c>
      <c r="E30" s="50">
        <v>30</v>
      </c>
      <c r="F30" s="49">
        <v>0</v>
      </c>
      <c r="G30" s="49">
        <v>0</v>
      </c>
      <c r="H30" s="10" t="s">
        <v>5</v>
      </c>
    </row>
    <row r="31" spans="1:8" ht="23.25" customHeight="1">
      <c r="A31" s="131"/>
      <c r="B31" s="40">
        <v>28</v>
      </c>
      <c r="C31" s="37" t="s">
        <v>60</v>
      </c>
      <c r="D31" s="50">
        <v>1200</v>
      </c>
      <c r="E31" s="50">
        <v>1200</v>
      </c>
      <c r="F31" s="49">
        <v>0</v>
      </c>
      <c r="G31" s="49">
        <v>0</v>
      </c>
      <c r="H31" s="10" t="s">
        <v>5</v>
      </c>
    </row>
    <row r="32" spans="1:8" ht="23.25" customHeight="1">
      <c r="A32" s="131"/>
      <c r="B32" s="40">
        <v>29</v>
      </c>
      <c r="C32" s="112" t="s">
        <v>56</v>
      </c>
      <c r="D32" s="50">
        <f>700+200</f>
        <v>900</v>
      </c>
      <c r="E32" s="50">
        <f>700+200</f>
        <v>900</v>
      </c>
      <c r="F32" s="49">
        <v>0</v>
      </c>
      <c r="G32" s="49">
        <v>0</v>
      </c>
      <c r="H32" s="10" t="s">
        <v>5</v>
      </c>
    </row>
    <row r="33" spans="1:8" ht="23.25" customHeight="1">
      <c r="A33" s="131"/>
      <c r="B33" s="40">
        <v>30</v>
      </c>
      <c r="C33" s="112" t="s">
        <v>57</v>
      </c>
      <c r="D33" s="50">
        <v>500</v>
      </c>
      <c r="E33" s="50">
        <v>500</v>
      </c>
      <c r="F33" s="49">
        <v>0</v>
      </c>
      <c r="G33" s="49">
        <v>0</v>
      </c>
      <c r="H33" s="10" t="s">
        <v>5</v>
      </c>
    </row>
    <row r="34" spans="1:8" ht="23.25" customHeight="1">
      <c r="A34" s="131"/>
      <c r="B34" s="40">
        <v>31</v>
      </c>
      <c r="C34" s="37" t="s">
        <v>62</v>
      </c>
      <c r="D34" s="46">
        <f>1100-640</f>
        <v>460</v>
      </c>
      <c r="E34" s="50">
        <f>1100-640</f>
        <v>460</v>
      </c>
      <c r="F34" s="49">
        <v>0</v>
      </c>
      <c r="G34" s="49">
        <v>0</v>
      </c>
      <c r="H34" s="10" t="s">
        <v>19</v>
      </c>
    </row>
    <row r="35" spans="1:8" ht="23.25" customHeight="1">
      <c r="A35" s="131"/>
      <c r="B35" s="40">
        <v>32</v>
      </c>
      <c r="C35" s="37" t="s">
        <v>51</v>
      </c>
      <c r="D35" s="50">
        <v>240</v>
      </c>
      <c r="E35" s="50">
        <v>240</v>
      </c>
      <c r="F35" s="49">
        <v>240</v>
      </c>
      <c r="G35" s="49">
        <v>240</v>
      </c>
      <c r="H35" s="10" t="s">
        <v>50</v>
      </c>
    </row>
    <row r="36" spans="1:8" ht="23.25" customHeight="1">
      <c r="A36" s="131"/>
      <c r="B36" s="40">
        <v>33</v>
      </c>
      <c r="C36" s="37" t="s">
        <v>127</v>
      </c>
      <c r="D36" s="50">
        <v>0</v>
      </c>
      <c r="E36" s="50">
        <v>0</v>
      </c>
      <c r="F36" s="49">
        <v>1800</v>
      </c>
      <c r="G36" s="109">
        <f>1800+1000</f>
        <v>2800</v>
      </c>
      <c r="H36" s="10" t="s">
        <v>5</v>
      </c>
    </row>
    <row r="37" spans="1:8" ht="23.25" customHeight="1">
      <c r="A37" s="131"/>
      <c r="B37" s="40">
        <v>34</v>
      </c>
      <c r="C37" s="112" t="s">
        <v>54</v>
      </c>
      <c r="D37" s="50">
        <v>220</v>
      </c>
      <c r="E37" s="50">
        <v>220</v>
      </c>
      <c r="F37" s="49">
        <v>0</v>
      </c>
      <c r="G37" s="49">
        <v>0</v>
      </c>
      <c r="H37" s="10" t="s">
        <v>5</v>
      </c>
    </row>
    <row r="38" spans="1:8" ht="23.25" customHeight="1">
      <c r="A38" s="131"/>
      <c r="B38" s="40">
        <v>35</v>
      </c>
      <c r="C38" s="37" t="s">
        <v>123</v>
      </c>
      <c r="D38" s="50">
        <v>0</v>
      </c>
      <c r="E38" s="50">
        <v>0</v>
      </c>
      <c r="F38" s="49">
        <v>600</v>
      </c>
      <c r="G38" s="49">
        <v>600</v>
      </c>
      <c r="H38" s="10" t="s">
        <v>5</v>
      </c>
    </row>
    <row r="39" spans="1:8" ht="23.25" customHeight="1">
      <c r="A39" s="131"/>
      <c r="B39" s="40">
        <v>36</v>
      </c>
      <c r="C39" s="112" t="s">
        <v>15</v>
      </c>
      <c r="D39" s="50">
        <v>100</v>
      </c>
      <c r="E39" s="50">
        <v>100</v>
      </c>
      <c r="F39" s="49">
        <v>0</v>
      </c>
      <c r="G39" s="49">
        <v>0</v>
      </c>
      <c r="H39" s="10" t="s">
        <v>5</v>
      </c>
    </row>
    <row r="40" spans="1:8" ht="23.25" customHeight="1" thickBot="1">
      <c r="A40" s="132"/>
      <c r="B40" s="63">
        <v>37</v>
      </c>
      <c r="C40" s="77" t="s">
        <v>92</v>
      </c>
      <c r="D40" s="53">
        <v>0</v>
      </c>
      <c r="E40" s="53">
        <v>0</v>
      </c>
      <c r="F40" s="78">
        <v>220</v>
      </c>
      <c r="G40" s="110">
        <f>220-220</f>
        <v>0</v>
      </c>
      <c r="H40" s="59" t="s">
        <v>5</v>
      </c>
    </row>
    <row r="41" spans="1:9" ht="23.25" customHeight="1">
      <c r="A41" s="80"/>
      <c r="B41" s="15"/>
      <c r="C41" s="81"/>
      <c r="D41" s="58"/>
      <c r="E41" s="58"/>
      <c r="F41" s="58"/>
      <c r="G41" s="82"/>
      <c r="H41" s="83"/>
      <c r="I41" s="84"/>
    </row>
    <row r="42" spans="1:9" ht="23.25" customHeight="1" thickBot="1">
      <c r="A42" s="134" t="s">
        <v>20</v>
      </c>
      <c r="B42" s="140"/>
      <c r="C42" s="140"/>
      <c r="D42" s="140"/>
      <c r="E42" s="140"/>
      <c r="F42" s="140"/>
      <c r="G42" s="140"/>
      <c r="H42" s="140"/>
      <c r="I42" s="84"/>
    </row>
    <row r="43" spans="1:8" ht="49.5" customHeight="1" thickBot="1">
      <c r="A43" s="95">
        <v>2018</v>
      </c>
      <c r="B43" s="91" t="s">
        <v>7</v>
      </c>
      <c r="C43" s="24" t="s">
        <v>4</v>
      </c>
      <c r="D43" s="4" t="s">
        <v>65</v>
      </c>
      <c r="E43" s="4" t="s">
        <v>79</v>
      </c>
      <c r="F43" s="4" t="s">
        <v>115</v>
      </c>
      <c r="G43" s="4" t="s">
        <v>129</v>
      </c>
      <c r="H43" s="9" t="s">
        <v>0</v>
      </c>
    </row>
    <row r="44" spans="1:8" ht="23.25" customHeight="1">
      <c r="A44" s="133"/>
      <c r="B44" s="92">
        <v>38</v>
      </c>
      <c r="C44" s="113" t="s">
        <v>39</v>
      </c>
      <c r="D44" s="67">
        <v>0</v>
      </c>
      <c r="E44" s="67">
        <v>0</v>
      </c>
      <c r="F44" s="70">
        <v>0</v>
      </c>
      <c r="G44" s="70">
        <v>0</v>
      </c>
      <c r="H44" s="88" t="s">
        <v>40</v>
      </c>
    </row>
    <row r="45" spans="1:8" ht="23.25" customHeight="1">
      <c r="A45" s="124"/>
      <c r="B45" s="93">
        <v>39</v>
      </c>
      <c r="C45" s="114" t="s">
        <v>78</v>
      </c>
      <c r="D45" s="46">
        <f>40-40</f>
        <v>0</v>
      </c>
      <c r="E45" s="50">
        <v>31</v>
      </c>
      <c r="F45" s="49">
        <v>0</v>
      </c>
      <c r="G45" s="49">
        <v>0</v>
      </c>
      <c r="H45" s="87" t="s">
        <v>13</v>
      </c>
    </row>
    <row r="46" spans="1:8" ht="23.25" customHeight="1">
      <c r="A46" s="124"/>
      <c r="B46" s="93">
        <v>40</v>
      </c>
      <c r="C46" s="114" t="s">
        <v>53</v>
      </c>
      <c r="D46" s="50">
        <v>50</v>
      </c>
      <c r="E46" s="50">
        <v>50</v>
      </c>
      <c r="F46" s="49">
        <v>0</v>
      </c>
      <c r="G46" s="49">
        <v>0</v>
      </c>
      <c r="H46" s="87" t="s">
        <v>5</v>
      </c>
    </row>
    <row r="47" spans="1:8" ht="23.25" customHeight="1">
      <c r="A47" s="124"/>
      <c r="B47" s="93">
        <v>41</v>
      </c>
      <c r="C47" s="114" t="s">
        <v>45</v>
      </c>
      <c r="D47" s="50">
        <v>0</v>
      </c>
      <c r="E47" s="50">
        <f>400</f>
        <v>400</v>
      </c>
      <c r="F47" s="49">
        <v>0</v>
      </c>
      <c r="G47" s="49">
        <v>0</v>
      </c>
      <c r="H47" s="87" t="s">
        <v>5</v>
      </c>
    </row>
    <row r="48" spans="1:8" ht="23.25" customHeight="1">
      <c r="A48" s="124"/>
      <c r="B48" s="93">
        <v>42</v>
      </c>
      <c r="C48" s="114" t="s">
        <v>59</v>
      </c>
      <c r="D48" s="50">
        <v>2700</v>
      </c>
      <c r="E48" s="50">
        <f>2700+120</f>
        <v>2820</v>
      </c>
      <c r="F48" s="49">
        <v>0</v>
      </c>
      <c r="G48" s="49">
        <v>0</v>
      </c>
      <c r="H48" s="87" t="s">
        <v>19</v>
      </c>
    </row>
    <row r="49" spans="1:8" ht="23.25" customHeight="1">
      <c r="A49" s="124"/>
      <c r="B49" s="93">
        <v>43</v>
      </c>
      <c r="C49" s="114" t="s">
        <v>21</v>
      </c>
      <c r="D49" s="50">
        <v>0</v>
      </c>
      <c r="E49" s="50">
        <v>0</v>
      </c>
      <c r="F49" s="49">
        <v>0</v>
      </c>
      <c r="G49" s="49">
        <v>0</v>
      </c>
      <c r="H49" s="87" t="s">
        <v>17</v>
      </c>
    </row>
    <row r="50" spans="1:8" ht="23.25" customHeight="1">
      <c r="A50" s="124"/>
      <c r="B50" s="93">
        <v>44</v>
      </c>
      <c r="C50" s="114" t="s">
        <v>38</v>
      </c>
      <c r="D50" s="61">
        <v>0</v>
      </c>
      <c r="E50" s="50">
        <v>75</v>
      </c>
      <c r="F50" s="49">
        <v>0</v>
      </c>
      <c r="G50" s="49">
        <v>0</v>
      </c>
      <c r="H50" s="86" t="s">
        <v>52</v>
      </c>
    </row>
    <row r="51" spans="1:8" ht="23.25" customHeight="1">
      <c r="A51" s="124"/>
      <c r="B51" s="93">
        <v>45</v>
      </c>
      <c r="C51" s="114" t="s">
        <v>63</v>
      </c>
      <c r="D51" s="50">
        <v>900</v>
      </c>
      <c r="E51" s="50">
        <v>900</v>
      </c>
      <c r="F51" s="49">
        <v>0</v>
      </c>
      <c r="G51" s="49">
        <v>0</v>
      </c>
      <c r="H51" s="87" t="s">
        <v>5</v>
      </c>
    </row>
    <row r="52" spans="1:8" ht="23.25" customHeight="1">
      <c r="A52" s="124"/>
      <c r="B52" s="93">
        <v>46</v>
      </c>
      <c r="C52" s="114" t="s">
        <v>58</v>
      </c>
      <c r="D52" s="50">
        <v>500</v>
      </c>
      <c r="E52" s="50">
        <v>500</v>
      </c>
      <c r="F52" s="49">
        <v>0</v>
      </c>
      <c r="G52" s="49">
        <v>0</v>
      </c>
      <c r="H52" s="87" t="s">
        <v>5</v>
      </c>
    </row>
    <row r="53" spans="1:8" ht="23.25" customHeight="1">
      <c r="A53" s="124"/>
      <c r="B53" s="93">
        <v>47</v>
      </c>
      <c r="C53" s="89" t="s">
        <v>117</v>
      </c>
      <c r="D53" s="50">
        <v>0</v>
      </c>
      <c r="E53" s="50">
        <v>0</v>
      </c>
      <c r="F53" s="49">
        <v>0</v>
      </c>
      <c r="G53" s="109">
        <v>8000</v>
      </c>
      <c r="H53" s="87" t="s">
        <v>5</v>
      </c>
    </row>
    <row r="54" spans="1:8" ht="23.25" customHeight="1">
      <c r="A54" s="124"/>
      <c r="B54" s="93">
        <v>48</v>
      </c>
      <c r="C54" s="89" t="s">
        <v>124</v>
      </c>
      <c r="D54" s="97">
        <v>0</v>
      </c>
      <c r="E54" s="97">
        <v>0</v>
      </c>
      <c r="F54" s="98">
        <v>500</v>
      </c>
      <c r="G54" s="109">
        <f>500+100</f>
        <v>600</v>
      </c>
      <c r="H54" s="85" t="s">
        <v>5</v>
      </c>
    </row>
    <row r="55" spans="1:8" ht="23.25" customHeight="1">
      <c r="A55" s="124"/>
      <c r="B55" s="93">
        <v>49</v>
      </c>
      <c r="C55" s="114" t="s">
        <v>37</v>
      </c>
      <c r="D55" s="46">
        <f>3600-1423</f>
        <v>2177</v>
      </c>
      <c r="E55" s="50">
        <f>3600-1423</f>
        <v>2177</v>
      </c>
      <c r="F55" s="49">
        <v>0</v>
      </c>
      <c r="G55" s="49">
        <v>0</v>
      </c>
      <c r="H55" s="87" t="s">
        <v>5</v>
      </c>
    </row>
    <row r="56" spans="1:8" ht="23.25" customHeight="1">
      <c r="A56" s="124"/>
      <c r="B56" s="93">
        <v>50</v>
      </c>
      <c r="C56" s="114" t="s">
        <v>110</v>
      </c>
      <c r="D56" s="50">
        <v>800</v>
      </c>
      <c r="E56" s="50">
        <v>800</v>
      </c>
      <c r="F56" s="49">
        <v>0</v>
      </c>
      <c r="G56" s="49">
        <v>0</v>
      </c>
      <c r="H56" s="87" t="s">
        <v>5</v>
      </c>
    </row>
    <row r="57" spans="1:8" ht="23.25" customHeight="1">
      <c r="A57" s="124"/>
      <c r="B57" s="93">
        <v>51</v>
      </c>
      <c r="C57" s="89" t="s">
        <v>102</v>
      </c>
      <c r="D57" s="50">
        <v>0</v>
      </c>
      <c r="E57" s="50">
        <v>0</v>
      </c>
      <c r="F57" s="49">
        <v>1000</v>
      </c>
      <c r="G57" s="49">
        <v>1000</v>
      </c>
      <c r="H57" s="87" t="s">
        <v>5</v>
      </c>
    </row>
    <row r="58" spans="1:8" ht="23.25" customHeight="1">
      <c r="A58" s="124"/>
      <c r="B58" s="93">
        <v>52</v>
      </c>
      <c r="C58" s="89" t="s">
        <v>109</v>
      </c>
      <c r="D58" s="46">
        <f>1000+2000</f>
        <v>3000</v>
      </c>
      <c r="E58" s="50">
        <f>1000+2000</f>
        <v>3000</v>
      </c>
      <c r="F58" s="49">
        <v>3000</v>
      </c>
      <c r="G58" s="109">
        <f>3000-1360+1760</f>
        <v>3400</v>
      </c>
      <c r="H58" s="87" t="s">
        <v>5</v>
      </c>
    </row>
    <row r="59" spans="1:8" ht="23.25" customHeight="1">
      <c r="A59" s="124"/>
      <c r="B59" s="93">
        <v>53</v>
      </c>
      <c r="C59" s="89" t="s">
        <v>73</v>
      </c>
      <c r="D59" s="50">
        <v>0</v>
      </c>
      <c r="E59" s="50">
        <v>550</v>
      </c>
      <c r="F59" s="49">
        <v>550</v>
      </c>
      <c r="G59" s="49">
        <v>550</v>
      </c>
      <c r="H59" s="87" t="s">
        <v>17</v>
      </c>
    </row>
    <row r="60" spans="1:8" ht="23.25" customHeight="1">
      <c r="A60" s="124"/>
      <c r="B60" s="93">
        <v>54</v>
      </c>
      <c r="C60" s="114" t="s">
        <v>23</v>
      </c>
      <c r="D60" s="50">
        <v>0</v>
      </c>
      <c r="E60" s="50">
        <v>500</v>
      </c>
      <c r="F60" s="49">
        <v>0</v>
      </c>
      <c r="G60" s="49">
        <v>0</v>
      </c>
      <c r="H60" s="87" t="s">
        <v>5</v>
      </c>
    </row>
    <row r="61" spans="1:8" ht="23.25" customHeight="1">
      <c r="A61" s="124"/>
      <c r="B61" s="93">
        <v>55</v>
      </c>
      <c r="C61" s="89" t="s">
        <v>24</v>
      </c>
      <c r="D61" s="50">
        <v>50</v>
      </c>
      <c r="E61" s="50">
        <v>50</v>
      </c>
      <c r="F61" s="49">
        <v>100</v>
      </c>
      <c r="G61" s="49">
        <v>100</v>
      </c>
      <c r="H61" s="87" t="s">
        <v>5</v>
      </c>
    </row>
    <row r="62" spans="1:8" ht="23.25" customHeight="1">
      <c r="A62" s="124"/>
      <c r="B62" s="93">
        <v>56</v>
      </c>
      <c r="C62" s="115" t="s">
        <v>41</v>
      </c>
      <c r="D62" s="50">
        <f>150-150</f>
        <v>0</v>
      </c>
      <c r="E62" s="50">
        <f>150-150</f>
        <v>0</v>
      </c>
      <c r="F62" s="49">
        <v>0</v>
      </c>
      <c r="G62" s="49">
        <v>0</v>
      </c>
      <c r="H62" s="87" t="s">
        <v>13</v>
      </c>
    </row>
    <row r="63" spans="1:8" ht="23.25" customHeight="1">
      <c r="A63" s="124"/>
      <c r="B63" s="93">
        <v>57</v>
      </c>
      <c r="C63" s="90" t="s">
        <v>121</v>
      </c>
      <c r="D63" s="50">
        <v>0</v>
      </c>
      <c r="E63" s="50">
        <v>0</v>
      </c>
      <c r="F63" s="49">
        <v>0</v>
      </c>
      <c r="G63" s="109">
        <v>1163</v>
      </c>
      <c r="H63" s="85" t="s">
        <v>118</v>
      </c>
    </row>
    <row r="64" spans="1:8" ht="23.25" customHeight="1">
      <c r="A64" s="124"/>
      <c r="B64" s="93">
        <v>58</v>
      </c>
      <c r="C64" s="111" t="s">
        <v>126</v>
      </c>
      <c r="D64" s="50">
        <v>0</v>
      </c>
      <c r="E64" s="50">
        <v>180</v>
      </c>
      <c r="F64" s="49">
        <v>0</v>
      </c>
      <c r="G64" s="109">
        <f>3500+200</f>
        <v>3700</v>
      </c>
      <c r="H64" s="87" t="s">
        <v>5</v>
      </c>
    </row>
    <row r="65" spans="1:10" ht="23.25" customHeight="1">
      <c r="A65" s="124"/>
      <c r="B65" s="93">
        <v>59</v>
      </c>
      <c r="C65" s="115" t="s">
        <v>26</v>
      </c>
      <c r="D65" s="50">
        <v>0</v>
      </c>
      <c r="E65" s="50">
        <v>0</v>
      </c>
      <c r="F65" s="49">
        <v>0</v>
      </c>
      <c r="G65" s="49">
        <v>0</v>
      </c>
      <c r="H65" s="87" t="s">
        <v>5</v>
      </c>
      <c r="J65" s="58"/>
    </row>
    <row r="66" spans="1:8" ht="23.25" customHeight="1">
      <c r="A66" s="124"/>
      <c r="B66" s="93">
        <v>60</v>
      </c>
      <c r="C66" s="90" t="s">
        <v>36</v>
      </c>
      <c r="D66" s="50">
        <v>30</v>
      </c>
      <c r="E66" s="50">
        <v>30</v>
      </c>
      <c r="F66" s="49">
        <v>0</v>
      </c>
      <c r="G66" s="49">
        <v>0</v>
      </c>
      <c r="H66" s="87" t="s">
        <v>5</v>
      </c>
    </row>
    <row r="67" spans="1:8" ht="23.25" customHeight="1">
      <c r="A67" s="124"/>
      <c r="B67" s="93">
        <v>61</v>
      </c>
      <c r="C67" s="90" t="s">
        <v>31</v>
      </c>
      <c r="D67" s="50">
        <v>220</v>
      </c>
      <c r="E67" s="50">
        <v>220</v>
      </c>
      <c r="F67" s="49">
        <v>500</v>
      </c>
      <c r="G67" s="49">
        <v>500</v>
      </c>
      <c r="H67" s="87" t="s">
        <v>5</v>
      </c>
    </row>
    <row r="68" spans="1:8" ht="23.25" customHeight="1">
      <c r="A68" s="124"/>
      <c r="B68" s="93">
        <v>62</v>
      </c>
      <c r="C68" s="89" t="s">
        <v>77</v>
      </c>
      <c r="D68" s="50">
        <v>0</v>
      </c>
      <c r="E68" s="50">
        <v>200</v>
      </c>
      <c r="F68" s="49">
        <v>200</v>
      </c>
      <c r="G68" s="49">
        <v>200</v>
      </c>
      <c r="H68" s="87" t="s">
        <v>5</v>
      </c>
    </row>
    <row r="69" spans="1:8" ht="23.25" customHeight="1" thickBot="1">
      <c r="A69" s="125"/>
      <c r="B69" s="94">
        <v>63</v>
      </c>
      <c r="C69" s="89" t="s">
        <v>97</v>
      </c>
      <c r="D69" s="51">
        <v>0</v>
      </c>
      <c r="E69" s="51"/>
      <c r="F69" s="49">
        <v>200</v>
      </c>
      <c r="G69" s="49">
        <v>200</v>
      </c>
      <c r="H69" s="42" t="s">
        <v>5</v>
      </c>
    </row>
    <row r="70" spans="1:8" ht="23.25" customHeight="1">
      <c r="A70" s="124" t="s">
        <v>106</v>
      </c>
      <c r="B70" s="79">
        <v>64</v>
      </c>
      <c r="C70" s="44" t="s">
        <v>30</v>
      </c>
      <c r="D70" s="60">
        <f>4000-2100</f>
        <v>1900</v>
      </c>
      <c r="E70" s="52">
        <f>4000-2100</f>
        <v>1900</v>
      </c>
      <c r="F70" s="52">
        <v>0</v>
      </c>
      <c r="G70" s="52">
        <v>0</v>
      </c>
      <c r="H70" s="45" t="s">
        <v>32</v>
      </c>
    </row>
    <row r="71" spans="1:8" ht="23.25" customHeight="1">
      <c r="A71" s="124"/>
      <c r="B71" s="41">
        <v>65</v>
      </c>
      <c r="C71" s="38" t="s">
        <v>29</v>
      </c>
      <c r="D71" s="50">
        <v>2000</v>
      </c>
      <c r="E71" s="50">
        <v>2000</v>
      </c>
      <c r="F71" s="50">
        <v>0</v>
      </c>
      <c r="G71" s="50">
        <v>0</v>
      </c>
      <c r="H71" s="10" t="s">
        <v>32</v>
      </c>
    </row>
    <row r="72" spans="1:8" ht="23.25" customHeight="1">
      <c r="A72" s="124"/>
      <c r="B72" s="41">
        <v>66</v>
      </c>
      <c r="C72" s="38" t="s">
        <v>66</v>
      </c>
      <c r="D72" s="46">
        <f>20000+4640</f>
        <v>24640</v>
      </c>
      <c r="E72" s="50">
        <f>20000+4640</f>
        <v>24640</v>
      </c>
      <c r="F72" s="50">
        <f>20000+4640</f>
        <v>24640</v>
      </c>
      <c r="G72" s="50">
        <f>20000+4640</f>
        <v>24640</v>
      </c>
      <c r="H72" s="10" t="s">
        <v>33</v>
      </c>
    </row>
    <row r="73" spans="1:8" ht="23.25" customHeight="1">
      <c r="A73" s="124"/>
      <c r="B73" s="41">
        <v>67</v>
      </c>
      <c r="C73" s="38" t="s">
        <v>66</v>
      </c>
      <c r="D73" s="66">
        <v>0</v>
      </c>
      <c r="E73" s="51">
        <v>0</v>
      </c>
      <c r="F73" s="51">
        <v>60000</v>
      </c>
      <c r="G73" s="51">
        <v>60000</v>
      </c>
      <c r="H73" s="42" t="s">
        <v>105</v>
      </c>
    </row>
    <row r="74" spans="1:8" ht="23.25" customHeight="1">
      <c r="A74" s="124"/>
      <c r="B74" s="41">
        <v>68</v>
      </c>
      <c r="C74" s="112" t="s">
        <v>68</v>
      </c>
      <c r="D74" s="126">
        <v>2000</v>
      </c>
      <c r="E74" s="126">
        <f>2000+4200</f>
        <v>6200</v>
      </c>
      <c r="F74" s="126">
        <v>0</v>
      </c>
      <c r="G74" s="126">
        <v>0</v>
      </c>
      <c r="H74" s="128" t="s">
        <v>48</v>
      </c>
    </row>
    <row r="75" spans="1:8" ht="23.25" customHeight="1">
      <c r="A75" s="124"/>
      <c r="B75" s="41">
        <v>69</v>
      </c>
      <c r="C75" s="112" t="s">
        <v>69</v>
      </c>
      <c r="D75" s="127"/>
      <c r="E75" s="127"/>
      <c r="F75" s="127"/>
      <c r="G75" s="127"/>
      <c r="H75" s="129"/>
    </row>
    <row r="76" spans="1:8" ht="23.25" customHeight="1">
      <c r="A76" s="124"/>
      <c r="B76" s="41">
        <v>70</v>
      </c>
      <c r="C76" s="38" t="s">
        <v>25</v>
      </c>
      <c r="D76" s="50">
        <v>3000</v>
      </c>
      <c r="E76" s="50">
        <v>3000</v>
      </c>
      <c r="F76" s="50">
        <v>0</v>
      </c>
      <c r="G76" s="50">
        <v>0</v>
      </c>
      <c r="H76" s="10" t="s">
        <v>34</v>
      </c>
    </row>
    <row r="77" spans="1:8" ht="23.25" customHeight="1">
      <c r="A77" s="124"/>
      <c r="B77" s="41">
        <v>71</v>
      </c>
      <c r="C77" s="38" t="s">
        <v>28</v>
      </c>
      <c r="D77" s="50">
        <v>0</v>
      </c>
      <c r="E77" s="50">
        <v>0</v>
      </c>
      <c r="F77" s="50">
        <v>0</v>
      </c>
      <c r="G77" s="50">
        <v>0</v>
      </c>
      <c r="H77" s="10" t="s">
        <v>33</v>
      </c>
    </row>
    <row r="78" spans="1:8" ht="23.25" customHeight="1">
      <c r="A78" s="124"/>
      <c r="B78" s="41">
        <v>72</v>
      </c>
      <c r="C78" s="38" t="s">
        <v>55</v>
      </c>
      <c r="D78" s="50">
        <v>2000</v>
      </c>
      <c r="E78" s="50">
        <v>2000</v>
      </c>
      <c r="F78" s="50">
        <v>0</v>
      </c>
      <c r="G78" s="50">
        <v>0</v>
      </c>
      <c r="H78" s="10" t="s">
        <v>47</v>
      </c>
    </row>
    <row r="79" spans="1:8" ht="23.25" customHeight="1">
      <c r="A79" s="124"/>
      <c r="B79" s="41">
        <v>73</v>
      </c>
      <c r="C79" s="38" t="s">
        <v>67</v>
      </c>
      <c r="D79" s="46">
        <f>400+2100</f>
        <v>2500</v>
      </c>
      <c r="E79" s="50">
        <f>400+2100</f>
        <v>2500</v>
      </c>
      <c r="F79" s="50">
        <v>0</v>
      </c>
      <c r="G79" s="50">
        <v>0</v>
      </c>
      <c r="H79" s="10" t="s">
        <v>32</v>
      </c>
    </row>
    <row r="80" spans="1:8" ht="23.25" customHeight="1">
      <c r="A80" s="124"/>
      <c r="B80" s="41">
        <v>74</v>
      </c>
      <c r="C80" s="43" t="s">
        <v>27</v>
      </c>
      <c r="D80" s="51">
        <v>1500</v>
      </c>
      <c r="E80" s="51">
        <v>1500</v>
      </c>
      <c r="F80" s="51">
        <v>0</v>
      </c>
      <c r="G80" s="51">
        <v>0</v>
      </c>
      <c r="H80" s="42" t="s">
        <v>33</v>
      </c>
    </row>
    <row r="81" spans="1:8" ht="23.25" customHeight="1">
      <c r="A81" s="124"/>
      <c r="B81" s="41">
        <v>75</v>
      </c>
      <c r="C81" s="43" t="s">
        <v>49</v>
      </c>
      <c r="D81" s="51">
        <v>60</v>
      </c>
      <c r="E81" s="51">
        <v>60</v>
      </c>
      <c r="F81" s="51">
        <v>0</v>
      </c>
      <c r="G81" s="51">
        <v>0</v>
      </c>
      <c r="H81" s="42" t="s">
        <v>47</v>
      </c>
    </row>
    <row r="82" spans="1:8" ht="23.25" customHeight="1">
      <c r="A82" s="124"/>
      <c r="B82" s="41">
        <v>76</v>
      </c>
      <c r="C82" s="43" t="s">
        <v>98</v>
      </c>
      <c r="D82" s="51">
        <v>0</v>
      </c>
      <c r="E82" s="51">
        <v>0</v>
      </c>
      <c r="F82" s="51">
        <v>4000</v>
      </c>
      <c r="G82" s="51">
        <v>4000</v>
      </c>
      <c r="H82" s="42" t="s">
        <v>99</v>
      </c>
    </row>
    <row r="83" spans="1:10" ht="23.25" customHeight="1" thickBot="1">
      <c r="A83" s="125"/>
      <c r="B83" s="63">
        <v>77</v>
      </c>
      <c r="C83" s="116" t="s">
        <v>46</v>
      </c>
      <c r="D83" s="53">
        <v>400</v>
      </c>
      <c r="E83" s="53">
        <f>400+350+434-184</f>
        <v>1000</v>
      </c>
      <c r="F83" s="53">
        <v>0</v>
      </c>
      <c r="G83" s="53">
        <v>0</v>
      </c>
      <c r="H83" s="59" t="s">
        <v>5</v>
      </c>
      <c r="J83" s="62"/>
    </row>
    <row r="84" spans="1:10" ht="49.5" customHeight="1">
      <c r="A84" s="134" t="s">
        <v>107</v>
      </c>
      <c r="B84" s="140"/>
      <c r="C84" s="140"/>
      <c r="D84" s="140"/>
      <c r="E84" s="140"/>
      <c r="F84" s="140"/>
      <c r="G84" s="140"/>
      <c r="H84" s="140"/>
      <c r="J84" s="62"/>
    </row>
    <row r="85" spans="1:10" ht="23.25" customHeight="1" thickBot="1">
      <c r="A85" s="134"/>
      <c r="B85" s="140"/>
      <c r="C85" s="140"/>
      <c r="D85" s="140"/>
      <c r="E85" s="140"/>
      <c r="F85" s="140"/>
      <c r="G85" s="140"/>
      <c r="H85" s="140"/>
      <c r="J85" s="62"/>
    </row>
    <row r="86" spans="1:10" ht="49.5" customHeight="1" thickBot="1">
      <c r="A86" s="23">
        <v>2018</v>
      </c>
      <c r="B86" s="11" t="s">
        <v>7</v>
      </c>
      <c r="C86" s="24" t="s">
        <v>4</v>
      </c>
      <c r="D86" s="4" t="s">
        <v>65</v>
      </c>
      <c r="E86" s="4" t="s">
        <v>79</v>
      </c>
      <c r="F86" s="4" t="s">
        <v>115</v>
      </c>
      <c r="G86" s="4" t="s">
        <v>129</v>
      </c>
      <c r="H86" s="9" t="s">
        <v>0</v>
      </c>
      <c r="J86" s="62"/>
    </row>
    <row r="87" spans="1:8" ht="23.25" customHeight="1">
      <c r="A87" s="133"/>
      <c r="B87" s="68">
        <v>78</v>
      </c>
      <c r="C87" s="117" t="s">
        <v>74</v>
      </c>
      <c r="D87" s="69">
        <v>0</v>
      </c>
      <c r="E87" s="67">
        <v>150</v>
      </c>
      <c r="F87" s="70">
        <v>0</v>
      </c>
      <c r="G87" s="70">
        <v>0</v>
      </c>
      <c r="H87" s="71" t="s">
        <v>5</v>
      </c>
    </row>
    <row r="88" spans="1:8" ht="23.25" customHeight="1">
      <c r="A88" s="124"/>
      <c r="B88" s="40">
        <v>79</v>
      </c>
      <c r="C88" s="38" t="s">
        <v>75</v>
      </c>
      <c r="D88" s="61">
        <v>0</v>
      </c>
      <c r="E88" s="50">
        <v>1000</v>
      </c>
      <c r="F88" s="49">
        <v>0</v>
      </c>
      <c r="G88" s="49">
        <v>0</v>
      </c>
      <c r="H88" s="10" t="s">
        <v>5</v>
      </c>
    </row>
    <row r="89" spans="1:8" ht="23.25" customHeight="1">
      <c r="A89" s="124"/>
      <c r="B89" s="40">
        <v>80</v>
      </c>
      <c r="C89" s="38" t="s">
        <v>76</v>
      </c>
      <c r="D89" s="61">
        <v>0</v>
      </c>
      <c r="E89" s="50">
        <v>350</v>
      </c>
      <c r="F89" s="50">
        <v>350</v>
      </c>
      <c r="G89" s="50">
        <v>350</v>
      </c>
      <c r="H89" s="10" t="s">
        <v>120</v>
      </c>
    </row>
    <row r="90" spans="1:8" ht="23.25" customHeight="1">
      <c r="A90" s="124"/>
      <c r="B90" s="41">
        <v>81</v>
      </c>
      <c r="C90" s="37" t="s">
        <v>64</v>
      </c>
      <c r="D90" s="46">
        <f>1100-150</f>
        <v>950</v>
      </c>
      <c r="E90" s="50">
        <f>1100-150+500</f>
        <v>1450</v>
      </c>
      <c r="F90" s="49">
        <v>0</v>
      </c>
      <c r="G90" s="49">
        <v>0</v>
      </c>
      <c r="H90" s="10" t="s">
        <v>5</v>
      </c>
    </row>
    <row r="91" spans="1:8" ht="23.25" customHeight="1">
      <c r="A91" s="124"/>
      <c r="B91" s="41">
        <v>82</v>
      </c>
      <c r="C91" s="65" t="s">
        <v>125</v>
      </c>
      <c r="D91" s="64">
        <v>1000</v>
      </c>
      <c r="E91" s="51">
        <v>1000</v>
      </c>
      <c r="F91" s="49">
        <v>0</v>
      </c>
      <c r="G91" s="109">
        <f>1600+160-1760</f>
        <v>0</v>
      </c>
      <c r="H91" s="42" t="s">
        <v>5</v>
      </c>
    </row>
    <row r="92" spans="1:8" ht="23.25" customHeight="1">
      <c r="A92" s="124"/>
      <c r="B92" s="41">
        <v>83</v>
      </c>
      <c r="C92" s="65" t="s">
        <v>71</v>
      </c>
      <c r="D92" s="66">
        <v>0</v>
      </c>
      <c r="E92" s="51">
        <v>185</v>
      </c>
      <c r="F92" s="49">
        <v>0</v>
      </c>
      <c r="G92" s="49">
        <v>0</v>
      </c>
      <c r="H92" s="42" t="s">
        <v>70</v>
      </c>
    </row>
    <row r="93" spans="1:8" ht="23.25" customHeight="1">
      <c r="A93" s="124"/>
      <c r="B93" s="41">
        <v>84</v>
      </c>
      <c r="C93" s="118" t="s">
        <v>72</v>
      </c>
      <c r="D93" s="66">
        <v>0</v>
      </c>
      <c r="E93" s="51">
        <v>2362</v>
      </c>
      <c r="F93" s="49">
        <v>0</v>
      </c>
      <c r="G93" s="49">
        <v>0</v>
      </c>
      <c r="H93" s="42" t="s">
        <v>5</v>
      </c>
    </row>
    <row r="94" spans="1:8" ht="23.25" customHeight="1">
      <c r="A94" s="124"/>
      <c r="B94" s="41">
        <v>85</v>
      </c>
      <c r="C94" s="101" t="s">
        <v>112</v>
      </c>
      <c r="D94" s="96">
        <v>0</v>
      </c>
      <c r="E94" s="99">
        <v>563</v>
      </c>
      <c r="F94" s="108">
        <v>563</v>
      </c>
      <c r="G94" s="108">
        <v>563</v>
      </c>
      <c r="H94" s="100" t="s">
        <v>82</v>
      </c>
    </row>
    <row r="95" spans="1:8" ht="22.5" customHeight="1">
      <c r="A95" s="124"/>
      <c r="B95" s="41">
        <v>86</v>
      </c>
      <c r="C95" s="65" t="s">
        <v>80</v>
      </c>
      <c r="D95" s="66">
        <v>0</v>
      </c>
      <c r="E95" s="64">
        <v>2000</v>
      </c>
      <c r="F95" s="49">
        <v>0</v>
      </c>
      <c r="G95" s="49">
        <v>0</v>
      </c>
      <c r="H95" s="42" t="s">
        <v>5</v>
      </c>
    </row>
    <row r="96" spans="1:8" ht="23.25" customHeight="1">
      <c r="A96" s="124"/>
      <c r="B96" s="41">
        <v>87</v>
      </c>
      <c r="C96" s="118" t="s">
        <v>86</v>
      </c>
      <c r="D96" s="66"/>
      <c r="E96" s="64">
        <v>102</v>
      </c>
      <c r="F96" s="49">
        <v>0</v>
      </c>
      <c r="G96" s="49">
        <v>0</v>
      </c>
      <c r="H96" s="42" t="s">
        <v>5</v>
      </c>
    </row>
    <row r="97" spans="1:8" ht="23.25" customHeight="1">
      <c r="A97" s="124"/>
      <c r="B97" s="41">
        <v>88</v>
      </c>
      <c r="C97" s="118" t="s">
        <v>83</v>
      </c>
      <c r="D97" s="66"/>
      <c r="E97" s="64">
        <v>88</v>
      </c>
      <c r="F97" s="49">
        <v>0</v>
      </c>
      <c r="G97" s="49">
        <v>0</v>
      </c>
      <c r="H97" s="42" t="s">
        <v>5</v>
      </c>
    </row>
    <row r="98" spans="1:8" ht="23.25" customHeight="1">
      <c r="A98" s="124"/>
      <c r="B98" s="41">
        <v>89</v>
      </c>
      <c r="C98" s="65" t="s">
        <v>81</v>
      </c>
      <c r="D98" s="66">
        <v>0</v>
      </c>
      <c r="E98" s="64">
        <v>60</v>
      </c>
      <c r="F98" s="72">
        <v>0</v>
      </c>
      <c r="G98" s="72">
        <v>0</v>
      </c>
      <c r="H98" s="42" t="s">
        <v>5</v>
      </c>
    </row>
    <row r="99" spans="1:8" ht="23.25" customHeight="1">
      <c r="A99" s="124"/>
      <c r="B99" s="41">
        <v>90</v>
      </c>
      <c r="C99" s="65" t="s">
        <v>100</v>
      </c>
      <c r="D99" s="66">
        <v>0</v>
      </c>
      <c r="E99" s="64">
        <v>0</v>
      </c>
      <c r="F99" s="72">
        <v>250</v>
      </c>
      <c r="G99" s="72">
        <v>250</v>
      </c>
      <c r="H99" s="42" t="s">
        <v>17</v>
      </c>
    </row>
    <row r="100" spans="1:8" ht="23.25" customHeight="1" thickBot="1">
      <c r="A100" s="125"/>
      <c r="B100" s="41">
        <v>91</v>
      </c>
      <c r="C100" s="65" t="s">
        <v>101</v>
      </c>
      <c r="D100" s="66">
        <v>0</v>
      </c>
      <c r="E100" s="64">
        <v>60</v>
      </c>
      <c r="F100" s="72">
        <v>35</v>
      </c>
      <c r="G100" s="72">
        <v>35</v>
      </c>
      <c r="H100" s="42" t="s">
        <v>17</v>
      </c>
    </row>
    <row r="101" spans="1:13" ht="23.25" customHeight="1" thickBot="1">
      <c r="A101" s="73">
        <v>2018</v>
      </c>
      <c r="B101" s="74">
        <v>92</v>
      </c>
      <c r="C101" s="24" t="s">
        <v>11</v>
      </c>
      <c r="D101" s="75">
        <f>SUM(D8:D100)</f>
        <v>61047</v>
      </c>
      <c r="E101" s="75">
        <f>SUM(E8:E100)</f>
        <v>75323</v>
      </c>
      <c r="F101" s="75">
        <f>SUM(F8:F100)</f>
        <v>111908</v>
      </c>
      <c r="G101" s="75">
        <f>SUM(G8:G100)</f>
        <v>136151</v>
      </c>
      <c r="H101" s="76"/>
      <c r="I101" s="7"/>
      <c r="L101" s="135"/>
      <c r="M101" s="136"/>
    </row>
    <row r="102" spans="1:13" ht="15" customHeight="1">
      <c r="A102" s="26"/>
      <c r="B102" s="15"/>
      <c r="C102" s="54"/>
      <c r="D102" s="56"/>
      <c r="E102" s="56"/>
      <c r="F102" s="56"/>
      <c r="G102" s="55"/>
      <c r="H102" s="57"/>
      <c r="I102" s="7"/>
      <c r="L102" s="14"/>
      <c r="M102" s="2"/>
    </row>
    <row r="103" spans="1:13" ht="15" customHeight="1">
      <c r="A103" s="26"/>
      <c r="B103" s="15"/>
      <c r="C103" s="54"/>
      <c r="D103" s="56"/>
      <c r="E103" s="56"/>
      <c r="F103" s="56"/>
      <c r="G103" s="55"/>
      <c r="H103" s="57"/>
      <c r="I103" s="7"/>
      <c r="L103" s="14"/>
      <c r="M103" s="2"/>
    </row>
    <row r="104" spans="1:13" ht="15" customHeight="1">
      <c r="A104" s="103" t="s">
        <v>113</v>
      </c>
      <c r="B104" s="106"/>
      <c r="C104" s="103"/>
      <c r="D104" s="104"/>
      <c r="E104" s="104"/>
      <c r="F104" s="104"/>
      <c r="G104" s="105"/>
      <c r="H104" s="102"/>
      <c r="I104" s="7"/>
      <c r="L104" s="14"/>
      <c r="M104" s="2"/>
    </row>
    <row r="105" spans="1:13" ht="15" customHeight="1">
      <c r="A105" s="107"/>
      <c r="B105" s="15"/>
      <c r="C105" s="107"/>
      <c r="D105" s="56"/>
      <c r="E105" s="56"/>
      <c r="F105" s="56"/>
      <c r="G105" s="55"/>
      <c r="H105" s="57"/>
      <c r="I105" s="7"/>
      <c r="L105" s="14"/>
      <c r="M105" s="2"/>
    </row>
    <row r="106" spans="1:13" ht="15" customHeight="1">
      <c r="A106" s="119" t="s">
        <v>119</v>
      </c>
      <c r="B106" s="120"/>
      <c r="C106" s="119"/>
      <c r="D106" s="56"/>
      <c r="E106" s="56"/>
      <c r="F106" s="56"/>
      <c r="G106" s="55"/>
      <c r="H106" s="57"/>
      <c r="I106" s="7"/>
      <c r="L106" s="14"/>
      <c r="M106" s="2"/>
    </row>
    <row r="107" spans="1:13" ht="15" customHeight="1">
      <c r="A107" s="26"/>
      <c r="B107" s="15"/>
      <c r="C107" s="54"/>
      <c r="D107" s="56"/>
      <c r="E107" s="56"/>
      <c r="F107" s="56"/>
      <c r="G107" s="55"/>
      <c r="H107" s="57"/>
      <c r="I107" s="7"/>
      <c r="L107" s="14"/>
      <c r="M107" s="2"/>
    </row>
    <row r="108" spans="1:13" ht="15" customHeight="1">
      <c r="A108" s="26"/>
      <c r="B108" s="15"/>
      <c r="C108" s="54"/>
      <c r="D108" s="56"/>
      <c r="E108" s="56"/>
      <c r="F108" s="56"/>
      <c r="G108" s="55"/>
      <c r="H108" s="57"/>
      <c r="I108" s="7"/>
      <c r="L108" s="14"/>
      <c r="M108" s="2"/>
    </row>
    <row r="109" spans="1:13" ht="15" customHeight="1">
      <c r="A109" s="26"/>
      <c r="B109" s="15"/>
      <c r="C109" s="54"/>
      <c r="D109" s="56"/>
      <c r="E109" s="56"/>
      <c r="F109" s="56"/>
      <c r="G109" s="55"/>
      <c r="H109" s="57"/>
      <c r="I109" s="7"/>
      <c r="L109" s="14"/>
      <c r="M109" s="2"/>
    </row>
    <row r="110" spans="1:13" ht="15" customHeight="1">
      <c r="A110" s="26"/>
      <c r="B110" s="15"/>
      <c r="C110" s="54"/>
      <c r="D110" s="56"/>
      <c r="E110" s="56"/>
      <c r="F110" s="56"/>
      <c r="G110" s="55"/>
      <c r="H110" s="57"/>
      <c r="I110" s="7"/>
      <c r="L110" s="14"/>
      <c r="M110" s="2"/>
    </row>
    <row r="111" spans="1:13" ht="15" customHeight="1">
      <c r="A111" s="26"/>
      <c r="B111" s="15"/>
      <c r="C111" s="29">
        <v>43137</v>
      </c>
      <c r="D111" s="18"/>
      <c r="E111" s="18" t="s">
        <v>94</v>
      </c>
      <c r="F111" s="18"/>
      <c r="G111" s="18"/>
      <c r="H111" s="16"/>
      <c r="I111" s="7"/>
      <c r="L111" s="14"/>
      <c r="M111" s="2"/>
    </row>
    <row r="112" spans="1:13" ht="15" customHeight="1">
      <c r="A112" s="26"/>
      <c r="B112" s="15"/>
      <c r="C112" s="27"/>
      <c r="D112" s="18"/>
      <c r="E112" s="18" t="s">
        <v>95</v>
      </c>
      <c r="F112" s="18"/>
      <c r="G112" s="18"/>
      <c r="H112" s="16"/>
      <c r="I112" s="7"/>
      <c r="L112" s="14"/>
      <c r="M112" s="2"/>
    </row>
    <row r="113" spans="1:13" ht="15" customHeight="1">
      <c r="A113" s="26"/>
      <c r="B113" s="15"/>
      <c r="C113" s="27"/>
      <c r="D113" s="19"/>
      <c r="E113" s="19" t="s">
        <v>96</v>
      </c>
      <c r="F113" s="19"/>
      <c r="G113" s="19"/>
      <c r="H113" s="16"/>
      <c r="I113" s="7"/>
      <c r="L113" s="14"/>
      <c r="M113" s="2"/>
    </row>
    <row r="114" spans="1:13" ht="15" customHeight="1">
      <c r="A114" s="26"/>
      <c r="B114" s="15"/>
      <c r="C114" s="54"/>
      <c r="D114" s="56"/>
      <c r="E114" s="56"/>
      <c r="F114" s="56"/>
      <c r="G114" s="55"/>
      <c r="H114" s="57"/>
      <c r="I114" s="7"/>
      <c r="L114" s="14"/>
      <c r="M114" s="2"/>
    </row>
    <row r="115" spans="1:13" ht="15" customHeight="1">
      <c r="A115" s="26"/>
      <c r="B115" s="15"/>
      <c r="C115" s="54"/>
      <c r="D115" s="56"/>
      <c r="E115" s="56"/>
      <c r="F115" s="56"/>
      <c r="G115" s="55"/>
      <c r="H115" s="57"/>
      <c r="I115" s="7"/>
      <c r="L115" s="14"/>
      <c r="M115" s="2"/>
    </row>
    <row r="116" spans="1:13" ht="15" customHeight="1">
      <c r="A116" s="26"/>
      <c r="B116" s="15"/>
      <c r="C116" s="54"/>
      <c r="D116" s="56"/>
      <c r="E116" s="56"/>
      <c r="F116" s="56"/>
      <c r="G116" s="55"/>
      <c r="H116" s="57"/>
      <c r="I116" s="7"/>
      <c r="L116" s="14"/>
      <c r="M116" s="2"/>
    </row>
    <row r="117" spans="1:13" ht="15" customHeight="1">
      <c r="A117" s="26"/>
      <c r="B117" s="15"/>
      <c r="C117" s="54"/>
      <c r="D117" s="56"/>
      <c r="E117" s="56"/>
      <c r="F117" s="56"/>
      <c r="G117" s="55"/>
      <c r="H117" s="57"/>
      <c r="I117" s="7"/>
      <c r="L117" s="14"/>
      <c r="M117" s="2"/>
    </row>
    <row r="118" spans="1:13" ht="15" customHeight="1">
      <c r="A118" s="26"/>
      <c r="B118" s="15"/>
      <c r="C118" s="54"/>
      <c r="D118" s="56"/>
      <c r="E118" s="56"/>
      <c r="F118" s="56"/>
      <c r="G118" s="55"/>
      <c r="H118" s="57"/>
      <c r="I118" s="7"/>
      <c r="L118" s="14"/>
      <c r="M118" s="2"/>
    </row>
    <row r="119" spans="1:13" ht="15" customHeight="1">
      <c r="A119" s="26"/>
      <c r="B119" s="15"/>
      <c r="C119" s="54"/>
      <c r="D119" s="56"/>
      <c r="E119" s="56"/>
      <c r="F119" s="56"/>
      <c r="G119" s="55"/>
      <c r="H119" s="57"/>
      <c r="I119" s="7"/>
      <c r="L119" s="14"/>
      <c r="M119" s="2"/>
    </row>
    <row r="120" spans="1:13" ht="15" customHeight="1">
      <c r="A120" s="26"/>
      <c r="B120" s="15"/>
      <c r="C120" s="54"/>
      <c r="D120" s="56"/>
      <c r="E120" s="56"/>
      <c r="F120" s="56"/>
      <c r="G120" s="55"/>
      <c r="H120" s="57"/>
      <c r="I120" s="7"/>
      <c r="L120" s="14"/>
      <c r="M120" s="2"/>
    </row>
    <row r="121" spans="1:13" ht="15" customHeight="1">
      <c r="A121" s="26"/>
      <c r="B121" s="15"/>
      <c r="C121" s="54"/>
      <c r="D121" s="56"/>
      <c r="E121" s="56"/>
      <c r="F121" s="56"/>
      <c r="G121" s="55"/>
      <c r="H121" s="57"/>
      <c r="I121" s="7"/>
      <c r="L121" s="14"/>
      <c r="M121" s="2"/>
    </row>
    <row r="122" spans="1:13" ht="15" customHeight="1">
      <c r="A122" s="26"/>
      <c r="B122" s="15"/>
      <c r="C122" s="54"/>
      <c r="D122" s="56"/>
      <c r="E122" s="56"/>
      <c r="F122" s="56"/>
      <c r="G122" s="55"/>
      <c r="H122" s="57"/>
      <c r="I122" s="7"/>
      <c r="L122" s="14"/>
      <c r="M122" s="2"/>
    </row>
    <row r="123" spans="1:13" ht="15" customHeight="1">
      <c r="A123" s="26"/>
      <c r="B123" s="15"/>
      <c r="C123" s="54"/>
      <c r="D123" s="56"/>
      <c r="E123" s="56"/>
      <c r="F123" s="56"/>
      <c r="G123" s="55"/>
      <c r="H123" s="57"/>
      <c r="I123" s="7"/>
      <c r="L123" s="14"/>
      <c r="M123" s="2"/>
    </row>
    <row r="124" spans="1:13" ht="15" customHeight="1">
      <c r="A124" s="26"/>
      <c r="B124" s="15"/>
      <c r="C124" s="54"/>
      <c r="D124" s="56"/>
      <c r="E124" s="56"/>
      <c r="F124" s="56"/>
      <c r="G124" s="55"/>
      <c r="H124" s="57"/>
      <c r="I124" s="7"/>
      <c r="L124" s="14"/>
      <c r="M124" s="2"/>
    </row>
    <row r="125" spans="1:13" ht="15" customHeight="1">
      <c r="A125" s="26"/>
      <c r="B125" s="15"/>
      <c r="C125" s="54"/>
      <c r="D125" s="56"/>
      <c r="E125" s="56"/>
      <c r="F125" s="56"/>
      <c r="G125" s="55"/>
      <c r="H125" s="57"/>
      <c r="I125" s="7"/>
      <c r="L125" s="14"/>
      <c r="M125" s="2"/>
    </row>
    <row r="126" spans="1:13" ht="15" customHeight="1">
      <c r="A126" s="26"/>
      <c r="B126" s="15"/>
      <c r="C126" s="54"/>
      <c r="D126" s="56"/>
      <c r="E126" s="56"/>
      <c r="F126" s="56"/>
      <c r="G126" s="55"/>
      <c r="H126" s="57"/>
      <c r="I126" s="7"/>
      <c r="L126" s="14"/>
      <c r="M126" s="2"/>
    </row>
    <row r="127" spans="1:13" ht="15" customHeight="1">
      <c r="A127" s="26"/>
      <c r="B127" s="15"/>
      <c r="C127" s="54"/>
      <c r="D127" s="56"/>
      <c r="E127" s="56"/>
      <c r="F127" s="56"/>
      <c r="G127" s="55"/>
      <c r="H127" s="57"/>
      <c r="I127" s="7"/>
      <c r="L127" s="14"/>
      <c r="M127" s="2"/>
    </row>
    <row r="128" spans="1:13" ht="15" customHeight="1">
      <c r="A128" s="26"/>
      <c r="B128" s="15"/>
      <c r="C128" s="54"/>
      <c r="D128" s="56"/>
      <c r="E128" s="56"/>
      <c r="F128" s="56"/>
      <c r="G128" s="55"/>
      <c r="H128" s="57"/>
      <c r="I128" s="7"/>
      <c r="L128" s="14"/>
      <c r="M128" s="2"/>
    </row>
    <row r="129" spans="1:13" ht="15" customHeight="1">
      <c r="A129" s="26"/>
      <c r="B129" s="15"/>
      <c r="C129" s="54"/>
      <c r="D129" s="56"/>
      <c r="E129" s="56"/>
      <c r="F129" s="56"/>
      <c r="G129" s="55"/>
      <c r="H129" s="57"/>
      <c r="I129" s="7"/>
      <c r="L129" s="14"/>
      <c r="M129" s="2"/>
    </row>
    <row r="130" spans="1:13" ht="15" customHeight="1">
      <c r="A130" s="26"/>
      <c r="B130" s="15"/>
      <c r="C130" s="54"/>
      <c r="D130" s="56"/>
      <c r="E130" s="56"/>
      <c r="F130" s="56"/>
      <c r="G130" s="55"/>
      <c r="H130" s="57"/>
      <c r="I130" s="7"/>
      <c r="L130" s="14"/>
      <c r="M130" s="2"/>
    </row>
    <row r="131" spans="1:13" ht="15" customHeight="1">
      <c r="A131" s="26"/>
      <c r="B131" s="15"/>
      <c r="C131" s="54"/>
      <c r="D131" s="56"/>
      <c r="E131" s="56"/>
      <c r="F131" s="56"/>
      <c r="G131" s="55"/>
      <c r="H131" s="57"/>
      <c r="I131" s="7"/>
      <c r="L131" s="14"/>
      <c r="M131" s="2"/>
    </row>
    <row r="132" spans="1:13" ht="15" customHeight="1">
      <c r="A132" s="26"/>
      <c r="B132" s="15"/>
      <c r="C132" s="54"/>
      <c r="D132" s="56"/>
      <c r="E132" s="56"/>
      <c r="F132" s="56"/>
      <c r="G132" s="55"/>
      <c r="H132" s="57"/>
      <c r="I132" s="7"/>
      <c r="L132" s="14"/>
      <c r="M132" s="2"/>
    </row>
    <row r="133" spans="1:13" ht="15" customHeight="1">
      <c r="A133" s="26"/>
      <c r="B133" s="15"/>
      <c r="C133" s="54"/>
      <c r="D133" s="56"/>
      <c r="E133" s="56"/>
      <c r="F133" s="56"/>
      <c r="G133" s="55"/>
      <c r="H133" s="57"/>
      <c r="I133" s="7"/>
      <c r="L133" s="14"/>
      <c r="M133" s="2"/>
    </row>
    <row r="134" spans="1:13" ht="15" customHeight="1">
      <c r="A134" s="26"/>
      <c r="B134" s="15"/>
      <c r="C134" s="54"/>
      <c r="D134" s="56"/>
      <c r="E134" s="56"/>
      <c r="F134" s="56"/>
      <c r="G134" s="55"/>
      <c r="H134" s="57"/>
      <c r="I134" s="7"/>
      <c r="L134" s="14"/>
      <c r="M134" s="2"/>
    </row>
    <row r="135" spans="1:13" ht="15" customHeight="1">
      <c r="A135" s="26"/>
      <c r="B135" s="15"/>
      <c r="C135" s="54"/>
      <c r="D135" s="56"/>
      <c r="E135" s="56"/>
      <c r="F135" s="56"/>
      <c r="G135" s="55"/>
      <c r="H135" s="57"/>
      <c r="I135" s="7"/>
      <c r="L135" s="14"/>
      <c r="M135" s="2"/>
    </row>
    <row r="136" spans="1:13" ht="15" customHeight="1">
      <c r="A136" s="26"/>
      <c r="B136" s="15"/>
      <c r="C136" s="54"/>
      <c r="D136" s="56"/>
      <c r="E136" s="56"/>
      <c r="F136" s="56"/>
      <c r="G136" s="55"/>
      <c r="H136" s="57"/>
      <c r="I136" s="7"/>
      <c r="L136" s="14"/>
      <c r="M136" s="2"/>
    </row>
    <row r="137" spans="1:13" ht="15" customHeight="1">
      <c r="A137" s="26"/>
      <c r="B137" s="15"/>
      <c r="C137" s="54"/>
      <c r="D137" s="56"/>
      <c r="E137" s="56"/>
      <c r="F137" s="56"/>
      <c r="G137" s="55"/>
      <c r="H137" s="57"/>
      <c r="I137" s="7"/>
      <c r="L137" s="14"/>
      <c r="M137" s="2"/>
    </row>
    <row r="138" spans="1:13" ht="15" customHeight="1">
      <c r="A138" s="26"/>
      <c r="B138" s="15"/>
      <c r="C138" s="54"/>
      <c r="D138" s="56"/>
      <c r="E138" s="56"/>
      <c r="F138" s="56"/>
      <c r="G138" s="55"/>
      <c r="H138" s="57"/>
      <c r="I138" s="7"/>
      <c r="L138" s="14"/>
      <c r="M138" s="2"/>
    </row>
    <row r="139" spans="1:13" ht="15" customHeight="1">
      <c r="A139" s="26"/>
      <c r="B139" s="15"/>
      <c r="C139" s="54"/>
      <c r="D139" s="56"/>
      <c r="E139" s="56"/>
      <c r="F139" s="56"/>
      <c r="G139" s="55"/>
      <c r="H139" s="57"/>
      <c r="I139" s="7"/>
      <c r="L139" s="14"/>
      <c r="M139" s="2"/>
    </row>
    <row r="140" spans="1:13" ht="15" customHeight="1">
      <c r="A140" s="26"/>
      <c r="B140" s="15"/>
      <c r="C140" s="54"/>
      <c r="D140" s="56"/>
      <c r="E140" s="56"/>
      <c r="F140" s="56"/>
      <c r="G140" s="55"/>
      <c r="H140" s="57"/>
      <c r="I140" s="7"/>
      <c r="L140" s="14"/>
      <c r="M140" s="2"/>
    </row>
    <row r="141" spans="1:13" ht="12.75" customHeight="1">
      <c r="A141" s="134" t="s">
        <v>108</v>
      </c>
      <c r="B141" s="134"/>
      <c r="C141" s="134"/>
      <c r="D141" s="134"/>
      <c r="E141" s="134"/>
      <c r="F141" s="134"/>
      <c r="G141" s="134"/>
      <c r="H141" s="134"/>
      <c r="I141" s="7"/>
      <c r="L141" s="14"/>
      <c r="M141" s="2"/>
    </row>
    <row r="142" spans="1:13" ht="12.75" customHeight="1">
      <c r="A142" s="26"/>
      <c r="B142" s="15"/>
      <c r="C142" s="29"/>
      <c r="D142" s="18"/>
      <c r="E142" s="18"/>
      <c r="F142" s="18"/>
      <c r="G142" s="18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8"/>
      <c r="E143" s="18"/>
      <c r="F143" s="18"/>
      <c r="G143" s="18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9"/>
      <c r="E144" s="19"/>
      <c r="F144" s="19"/>
      <c r="G144" s="19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13" ht="12.75" customHeight="1">
      <c r="A146" s="26"/>
      <c r="B146" s="15"/>
      <c r="C146" s="27"/>
      <c r="D146" s="19"/>
      <c r="E146" s="19"/>
      <c r="F146" s="19"/>
      <c r="G146" s="19"/>
      <c r="H146" s="16"/>
      <c r="I146" s="7"/>
      <c r="L146" s="14"/>
      <c r="M146" s="2"/>
    </row>
    <row r="147" spans="1:9" ht="12.75">
      <c r="A147" s="16"/>
      <c r="B147" s="16"/>
      <c r="C147" s="28"/>
      <c r="D147" s="16"/>
      <c r="E147" s="16"/>
      <c r="F147" s="16"/>
      <c r="G147" s="16"/>
      <c r="H147" s="16"/>
      <c r="I147" s="18"/>
    </row>
    <row r="148" spans="1:8" ht="12.75">
      <c r="A148" s="17"/>
      <c r="B148" s="17"/>
      <c r="C148" s="22"/>
      <c r="D148" s="17"/>
      <c r="E148" s="17"/>
      <c r="F148" s="17"/>
      <c r="G148" s="17"/>
      <c r="H148" s="17"/>
    </row>
    <row r="149" spans="1:7" ht="12.75">
      <c r="A149" s="1"/>
      <c r="C149" s="1"/>
      <c r="D149" s="7"/>
      <c r="E149" s="7"/>
      <c r="F149" s="7"/>
      <c r="G149" s="7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</sheetData>
  <mergeCells count="17">
    <mergeCell ref="A141:H141"/>
    <mergeCell ref="L101:M101"/>
    <mergeCell ref="A4:A7"/>
    <mergeCell ref="E74:E75"/>
    <mergeCell ref="A42:H42"/>
    <mergeCell ref="A85:H85"/>
    <mergeCell ref="A87:A100"/>
    <mergeCell ref="A84:H84"/>
    <mergeCell ref="A1:H1"/>
    <mergeCell ref="A2:H2"/>
    <mergeCell ref="A70:A83"/>
    <mergeCell ref="G74:G75"/>
    <mergeCell ref="H74:H75"/>
    <mergeCell ref="D74:D75"/>
    <mergeCell ref="A8:A40"/>
    <mergeCell ref="A44:A69"/>
    <mergeCell ref="F74:F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2018-01-17T12:20:29Z</cp:lastPrinted>
  <dcterms:created xsi:type="dcterms:W3CDTF">2003-11-10T15:10:02Z</dcterms:created>
  <dcterms:modified xsi:type="dcterms:W3CDTF">2018-02-06T07:55:58Z</dcterms:modified>
  <cp:category/>
  <cp:version/>
  <cp:contentType/>
  <cp:contentStatus/>
</cp:coreProperties>
</file>