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'List1'!$A$1:$J$60</definedName>
  </definedNames>
  <calcPr fullCalcOnLoad="1"/>
</workbook>
</file>

<file path=xl/sharedStrings.xml><?xml version="1.0" encoding="utf-8"?>
<sst xmlns="http://schemas.openxmlformats.org/spreadsheetml/2006/main" count="121" uniqueCount="76">
  <si>
    <t>správce rozpočtu</t>
  </si>
  <si>
    <t>financování</t>
  </si>
  <si>
    <t>HFO</t>
  </si>
  <si>
    <t>CELKEM</t>
  </si>
  <si>
    <t>Název investice</t>
  </si>
  <si>
    <t>ORM</t>
  </si>
  <si>
    <t>CELKEM  A</t>
  </si>
  <si>
    <r>
      <t xml:space="preserve">CELKEM  </t>
    </r>
    <r>
      <rPr>
        <sz val="10"/>
        <color indexed="48"/>
        <rFont val="Arial CE"/>
        <family val="2"/>
      </rPr>
      <t>B</t>
    </r>
  </si>
  <si>
    <r>
      <t xml:space="preserve">INVESTICE CELKEM  </t>
    </r>
    <r>
      <rPr>
        <b/>
        <sz val="12"/>
        <color indexed="48"/>
        <rFont val="Arial CE"/>
        <family val="2"/>
      </rPr>
      <t>(A + B)</t>
    </r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</si>
  <si>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</si>
  <si>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</si>
  <si>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</si>
  <si>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</si>
  <si>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</si>
  <si>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</si>
  <si>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</si>
  <si>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rekonstrukce chodníku - ul. Nádražní</t>
  </si>
  <si>
    <t>kanalizace MŠ Luční</t>
  </si>
  <si>
    <t>………………………………………………………</t>
  </si>
  <si>
    <t>- 5 -</t>
  </si>
  <si>
    <t>Ing Michael Canov, starosta</t>
  </si>
  <si>
    <t>dotace</t>
  </si>
  <si>
    <t>výkup pozemků</t>
  </si>
  <si>
    <t>výkup nemovitostí</t>
  </si>
  <si>
    <t>spoluúčast města při akcích SčVaK</t>
  </si>
  <si>
    <t>hřbitov - nové kolumbárium</t>
  </si>
  <si>
    <t xml:space="preserve">parkoviště SV </t>
  </si>
  <si>
    <t>PD komplexní regenerace sídliště SV</t>
  </si>
  <si>
    <t>městský mobiliář</t>
  </si>
  <si>
    <t>příprava projektů</t>
  </si>
  <si>
    <t>PD modernizace a přestavba budovy ZŠ Školní ul.</t>
  </si>
  <si>
    <t>rekonstrukce a rozšíření veř. osvětlení</t>
  </si>
  <si>
    <t>rekonstrukce a rozšíření rozhlasu</t>
  </si>
  <si>
    <t>energetický audit - MŠ Nádražní, ZŠ Školní</t>
  </si>
  <si>
    <t>PD sportovní hřiště na sídlišti SV</t>
  </si>
  <si>
    <t>PD revitalizace náměstí (parkování, zeleň)</t>
  </si>
  <si>
    <t>PD park u DPS Bílokostelecká</t>
  </si>
  <si>
    <t>statický posudek - opěrná zeď pod kostelem</t>
  </si>
  <si>
    <t>vrata hasičská zbrojnice</t>
  </si>
  <si>
    <r>
      <t>A</t>
    </r>
    <r>
      <rPr>
        <sz val="12"/>
        <rFont val="Arial CE"/>
        <family val="2"/>
      </rPr>
      <t xml:space="preserve">    dokončení zahájených akcí</t>
    </r>
  </si>
  <si>
    <r>
      <t xml:space="preserve">B     </t>
    </r>
    <r>
      <rPr>
        <sz val="12"/>
        <rFont val="Arial CE"/>
        <family val="2"/>
      </rPr>
      <t>nové investiční akce</t>
    </r>
  </si>
  <si>
    <t>návrh 2010</t>
  </si>
  <si>
    <t>provizorium 2010</t>
  </si>
  <si>
    <t>schválený rozpočet 2010</t>
  </si>
  <si>
    <t>5. změna rozpočtu 2010</t>
  </si>
  <si>
    <t>splátky úvěru VB CZ, a.s. - RTN Terminál</t>
  </si>
  <si>
    <t>úprava plochy před has. zbrojnicí + plot</t>
  </si>
  <si>
    <t>kanalizace Malá Nádražní</t>
  </si>
  <si>
    <t>kanalizace MŠ Nádražní</t>
  </si>
  <si>
    <t>auto hasiči</t>
  </si>
  <si>
    <t>povodňové škody</t>
  </si>
  <si>
    <t>RTN Terminál - vlastní podíl</t>
  </si>
  <si>
    <t>RTN Terminál - z dotace</t>
  </si>
  <si>
    <t xml:space="preserve">provizorium 2011 </t>
  </si>
  <si>
    <t>2010 rekonstrukce budovy MŠ Revoluční ul., čp. 488 - vlastní podíl</t>
  </si>
  <si>
    <t>2010 rekonstrukce budovy MŠ Revoluční ul., čp. 488 - z dotace</t>
  </si>
  <si>
    <t>2010 modelový příklad využití obnovitelných zdrojů a úspor energie v česko-polském příhraničí - vlastní podíl</t>
  </si>
  <si>
    <t>2010 modelový příklad využití obnovitelných zdrojů a úspor energie v česko-polském příhraničí - z dotace</t>
  </si>
  <si>
    <t>2010 projekt cyklotrasy "Na kole k našim sousedům" - vlastní podíl</t>
  </si>
  <si>
    <t>2010 projekt cyklotrasy "Na kole k našim sousedům" - z dotace</t>
  </si>
  <si>
    <t>2010 žaluzie budova ZŠ náměstí 1. máje 228</t>
  </si>
  <si>
    <t>2010 diskové pole //  2011 server + sofrwahre</t>
  </si>
  <si>
    <t xml:space="preserve">rekonstrukce MK  </t>
  </si>
  <si>
    <t>připojení kina na kanalizaci +  rekonstrukce kina I. etapa</t>
  </si>
  <si>
    <t>2010 chodníky  a terénní úpravy podél přeložky silnice II/592</t>
  </si>
  <si>
    <t>2010 výkup pozemků od TJ SPARTAK + investiční dotace  TJ SPARTAK</t>
  </si>
  <si>
    <t xml:space="preserve">2010 chodník SV (smlouva o spolupráci s OSBD) </t>
  </si>
  <si>
    <t>2010 rekonstrukce kulturní centrum Turpišova 407 - vlastní podíl (převod z roku 2009)</t>
  </si>
  <si>
    <t>2010 nákup automobilu - technická správa ORM</t>
  </si>
  <si>
    <t xml:space="preserve">návrh rozpočtu 2011 </t>
  </si>
  <si>
    <t>investice MBD - rekonstrukce střechy čp. 715</t>
  </si>
  <si>
    <t>projekt Chrastava, Skalice a Bersdorf-Hörnitz - hasiči společně proti přírodním živlům</t>
  </si>
  <si>
    <t>příprava projektů - kino Chrastava</t>
  </si>
  <si>
    <t>povodňové domy - vlastní podíl</t>
  </si>
  <si>
    <t>Chrastava - 8 bytových jednotek   117D516000005 - vlastní podíl</t>
  </si>
  <si>
    <t xml:space="preserve">                                                                                                         schválený rozpočet 2011                                                                                                  ZM 7.2.2011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</si>
</sst>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2"/>
      <color indexed="48"/>
      <name val="Arial CE"/>
      <family val="2"/>
    </font>
    <font>
      <sz val="9"/>
      <name val="Arial CE"/>
      <family val="2"/>
    </font>
    <font>
      <sz val="10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41" fontId="0" fillId="0" borderId="15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41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ill="1" applyAlignment="1">
      <alignment horizontal="left"/>
    </xf>
    <xf numFmtId="0" fontId="0" fillId="0" borderId="12" xfId="0" applyBorder="1" applyAlignment="1">
      <alignment vertical="center" wrapText="1"/>
    </xf>
    <xf numFmtId="41" fontId="0" fillId="0" borderId="15" xfId="0" applyNumberFormat="1" applyBorder="1" applyAlignment="1">
      <alignment vertical="center" wrapText="1"/>
    </xf>
    <xf numFmtId="41" fontId="0" fillId="0" borderId="15" xfId="0" applyNumberFormat="1" applyFill="1" applyBorder="1" applyAlignment="1">
      <alignment vertical="center" wrapText="1"/>
    </xf>
    <xf numFmtId="41" fontId="10" fillId="0" borderId="15" xfId="0" applyNumberFormat="1" applyFont="1" applyFill="1" applyBorder="1" applyAlignment="1">
      <alignment vertical="center"/>
    </xf>
    <xf numFmtId="41" fontId="0" fillId="2" borderId="15" xfId="0" applyNumberFormat="1" applyFont="1" applyFill="1" applyBorder="1" applyAlignment="1">
      <alignment vertical="center"/>
    </xf>
    <xf numFmtId="41" fontId="0" fillId="2" borderId="15" xfId="0" applyNumberFormat="1" applyFill="1" applyBorder="1" applyAlignment="1">
      <alignment vertical="center" wrapText="1"/>
    </xf>
    <xf numFmtId="41" fontId="0" fillId="2" borderId="19" xfId="0" applyNumberFormat="1" applyFont="1" applyFill="1" applyBorder="1" applyAlignment="1">
      <alignment vertical="center"/>
    </xf>
    <xf numFmtId="41" fontId="0" fillId="2" borderId="16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2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14" fontId="1" fillId="0" borderId="0" xfId="0" applyNumberFormat="1" applyFont="1" applyFill="1" applyAlignment="1">
      <alignment horizontal="left"/>
    </xf>
    <xf numFmtId="0" fontId="8" fillId="0" borderId="23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tabSelected="1" zoomScaleSheetLayoutView="100" workbookViewId="0" topLeftCell="A4">
      <selection activeCell="K7" sqref="K7"/>
    </sheetView>
  </sheetViews>
  <sheetFormatPr defaultColWidth="9.00390625" defaultRowHeight="12.75"/>
  <cols>
    <col min="1" max="1" width="6.375" style="0" customWidth="1"/>
    <col min="2" max="2" width="7.375" style="41" customWidth="1"/>
    <col min="3" max="3" width="56.125" style="0" customWidth="1"/>
    <col min="4" max="4" width="13.375" style="0" customWidth="1"/>
    <col min="5" max="5" width="15.125" style="0" customWidth="1"/>
    <col min="6" max="7" width="13.375" style="0" customWidth="1"/>
    <col min="8" max="9" width="14.125" style="0" customWidth="1"/>
    <col min="10" max="10" width="11.125" style="0" customWidth="1"/>
    <col min="14" max="14" width="9.00390625" style="0" customWidth="1"/>
  </cols>
  <sheetData>
    <row r="1" spans="1:12" ht="18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21"/>
      <c r="L1" s="21"/>
    </row>
    <row r="2" spans="1:12" ht="15.75" thickBot="1">
      <c r="A2" s="61" t="s">
        <v>75</v>
      </c>
      <c r="B2" s="61"/>
      <c r="C2" s="61"/>
      <c r="D2" s="62"/>
      <c r="E2" s="62"/>
      <c r="F2" s="62"/>
      <c r="G2" s="62"/>
      <c r="H2" s="62"/>
      <c r="I2" s="62"/>
      <c r="J2" s="62"/>
      <c r="K2" s="57"/>
      <c r="L2" s="58"/>
    </row>
    <row r="3" spans="1:10" ht="49.5" customHeight="1" thickBot="1">
      <c r="A3" s="1">
        <v>2011</v>
      </c>
      <c r="B3" s="12" t="s">
        <v>13</v>
      </c>
      <c r="C3" s="11" t="s">
        <v>4</v>
      </c>
      <c r="D3" s="24" t="s">
        <v>41</v>
      </c>
      <c r="E3" s="24" t="s">
        <v>42</v>
      </c>
      <c r="F3" s="24" t="s">
        <v>43</v>
      </c>
      <c r="G3" s="24" t="s">
        <v>44</v>
      </c>
      <c r="H3" s="24" t="s">
        <v>53</v>
      </c>
      <c r="I3" s="24" t="s">
        <v>69</v>
      </c>
      <c r="J3" s="2" t="s">
        <v>0</v>
      </c>
    </row>
    <row r="4" spans="1:10" ht="23.25" customHeight="1">
      <c r="A4" s="67" t="s">
        <v>1</v>
      </c>
      <c r="B4" s="14">
        <v>1</v>
      </c>
      <c r="C4" s="7" t="s">
        <v>10</v>
      </c>
      <c r="D4" s="29">
        <v>3245</v>
      </c>
      <c r="E4" s="29">
        <v>3245</v>
      </c>
      <c r="F4" s="29">
        <v>3245</v>
      </c>
      <c r="G4" s="29">
        <v>3245</v>
      </c>
      <c r="H4" s="29">
        <v>3245</v>
      </c>
      <c r="I4" s="29">
        <v>3245</v>
      </c>
      <c r="J4" s="30" t="s">
        <v>2</v>
      </c>
    </row>
    <row r="5" spans="1:10" ht="23.25" customHeight="1">
      <c r="A5" s="68"/>
      <c r="B5" s="14">
        <v>2</v>
      </c>
      <c r="C5" s="7" t="s">
        <v>11</v>
      </c>
      <c r="D5" s="29">
        <v>1061</v>
      </c>
      <c r="E5" s="29">
        <v>1061</v>
      </c>
      <c r="F5" s="29">
        <v>1061</v>
      </c>
      <c r="G5" s="29">
        <v>1061</v>
      </c>
      <c r="H5" s="29">
        <v>1061</v>
      </c>
      <c r="I5" s="29">
        <v>1061</v>
      </c>
      <c r="J5" s="30" t="s">
        <v>2</v>
      </c>
    </row>
    <row r="6" spans="1:10" ht="23.25" customHeight="1">
      <c r="A6" s="68"/>
      <c r="B6" s="14">
        <v>3</v>
      </c>
      <c r="C6" s="7" t="s">
        <v>45</v>
      </c>
      <c r="D6" s="29"/>
      <c r="E6" s="29"/>
      <c r="F6" s="29"/>
      <c r="G6" s="29"/>
      <c r="H6" s="29">
        <v>667</v>
      </c>
      <c r="I6" s="29">
        <v>667</v>
      </c>
      <c r="J6" s="30"/>
    </row>
    <row r="7" spans="1:10" ht="23.25" customHeight="1" thickBot="1">
      <c r="A7" s="68"/>
      <c r="B7" s="14">
        <v>4</v>
      </c>
      <c r="C7" s="7" t="s">
        <v>14</v>
      </c>
      <c r="D7" s="29">
        <v>1044</v>
      </c>
      <c r="E7" s="29">
        <v>1044</v>
      </c>
      <c r="F7" s="29">
        <v>1044</v>
      </c>
      <c r="G7" s="29">
        <v>1044</v>
      </c>
      <c r="H7" s="29">
        <v>1044</v>
      </c>
      <c r="I7" s="29">
        <v>1044</v>
      </c>
      <c r="J7" s="30" t="s">
        <v>2</v>
      </c>
    </row>
    <row r="8" spans="1:10" ht="23.25" customHeight="1" thickBot="1">
      <c r="A8" s="69"/>
      <c r="B8" s="15">
        <v>5</v>
      </c>
      <c r="C8" s="8" t="s">
        <v>3</v>
      </c>
      <c r="D8" s="31">
        <f aca="true" t="shared" si="0" ref="D8:I8">SUM(D4:D7)</f>
        <v>5350</v>
      </c>
      <c r="E8" s="31">
        <f t="shared" si="0"/>
        <v>5350</v>
      </c>
      <c r="F8" s="31">
        <f t="shared" si="0"/>
        <v>5350</v>
      </c>
      <c r="G8" s="31">
        <f t="shared" si="0"/>
        <v>5350</v>
      </c>
      <c r="H8" s="31">
        <f t="shared" si="0"/>
        <v>6017</v>
      </c>
      <c r="I8" s="31">
        <f t="shared" si="0"/>
        <v>6017</v>
      </c>
      <c r="J8" s="32"/>
    </row>
    <row r="9" spans="1:10" ht="30" customHeight="1">
      <c r="A9" s="64" t="s">
        <v>39</v>
      </c>
      <c r="B9" s="40">
        <v>6</v>
      </c>
      <c r="C9" s="26" t="s">
        <v>67</v>
      </c>
      <c r="D9" s="27">
        <v>300</v>
      </c>
      <c r="E9" s="27">
        <v>300</v>
      </c>
      <c r="F9" s="27">
        <v>300</v>
      </c>
      <c r="G9" s="27">
        <v>300</v>
      </c>
      <c r="H9" s="27">
        <v>0</v>
      </c>
      <c r="I9" s="27">
        <v>0</v>
      </c>
      <c r="J9" s="23" t="s">
        <v>5</v>
      </c>
    </row>
    <row r="10" spans="1:14" ht="23.25" customHeight="1">
      <c r="A10" s="65"/>
      <c r="B10" s="28">
        <v>7</v>
      </c>
      <c r="C10" s="22" t="s">
        <v>51</v>
      </c>
      <c r="D10" s="27">
        <v>8300</v>
      </c>
      <c r="E10" s="27">
        <v>8300</v>
      </c>
      <c r="F10" s="27">
        <v>8300</v>
      </c>
      <c r="G10" s="27">
        <f>8300-5000</f>
        <v>3300</v>
      </c>
      <c r="H10" s="27">
        <v>0</v>
      </c>
      <c r="I10" s="27">
        <v>0</v>
      </c>
      <c r="J10" s="23" t="s">
        <v>5</v>
      </c>
      <c r="N10" s="5"/>
    </row>
    <row r="11" spans="1:14" ht="23.25" customHeight="1" thickBot="1">
      <c r="A11" s="65"/>
      <c r="B11" s="28">
        <v>8</v>
      </c>
      <c r="C11" s="22" t="s">
        <v>52</v>
      </c>
      <c r="D11" s="27">
        <v>30300</v>
      </c>
      <c r="E11" s="27">
        <v>30300</v>
      </c>
      <c r="F11" s="27">
        <v>30300</v>
      </c>
      <c r="G11" s="27">
        <f>30300-11800</f>
        <v>18500</v>
      </c>
      <c r="H11" s="27">
        <v>500</v>
      </c>
      <c r="I11" s="27">
        <v>500</v>
      </c>
      <c r="J11" s="23" t="s">
        <v>21</v>
      </c>
      <c r="N11" s="5"/>
    </row>
    <row r="12" spans="1:10" ht="23.25" customHeight="1" thickBot="1">
      <c r="A12" s="66"/>
      <c r="B12" s="15">
        <v>9</v>
      </c>
      <c r="C12" s="10" t="s">
        <v>6</v>
      </c>
      <c r="D12" s="31">
        <f aca="true" t="shared" si="1" ref="D12:I12">SUM(D9:D11)</f>
        <v>38900</v>
      </c>
      <c r="E12" s="31">
        <f t="shared" si="1"/>
        <v>38900</v>
      </c>
      <c r="F12" s="31">
        <f t="shared" si="1"/>
        <v>38900</v>
      </c>
      <c r="G12" s="31">
        <f t="shared" si="1"/>
        <v>22100</v>
      </c>
      <c r="H12" s="31">
        <f t="shared" si="1"/>
        <v>500</v>
      </c>
      <c r="I12" s="31">
        <f t="shared" si="1"/>
        <v>500</v>
      </c>
      <c r="J12" s="32"/>
    </row>
    <row r="13" spans="1:10" ht="23.25" customHeight="1">
      <c r="A13" s="53" t="s">
        <v>40</v>
      </c>
      <c r="B13" s="13">
        <v>10</v>
      </c>
      <c r="C13" s="6" t="s">
        <v>54</v>
      </c>
      <c r="D13" s="27">
        <v>4550</v>
      </c>
      <c r="E13" s="27">
        <v>4550</v>
      </c>
      <c r="F13" s="27">
        <v>4550</v>
      </c>
      <c r="G13" s="27">
        <f>4550-500</f>
        <v>4050</v>
      </c>
      <c r="H13" s="27">
        <v>0</v>
      </c>
      <c r="I13" s="27">
        <v>0</v>
      </c>
      <c r="J13" s="23" t="s">
        <v>5</v>
      </c>
    </row>
    <row r="14" spans="1:10" ht="23.25" customHeight="1">
      <c r="A14" s="54"/>
      <c r="B14" s="25">
        <v>11</v>
      </c>
      <c r="C14" s="6" t="s">
        <v>55</v>
      </c>
      <c r="D14" s="27">
        <v>17000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3" t="s">
        <v>21</v>
      </c>
    </row>
    <row r="15" spans="1:10" ht="23.25" customHeight="1">
      <c r="A15" s="54"/>
      <c r="B15" s="40">
        <v>12</v>
      </c>
      <c r="C15" s="6" t="s">
        <v>73</v>
      </c>
      <c r="D15" s="27">
        <v>0</v>
      </c>
      <c r="E15" s="27">
        <v>0</v>
      </c>
      <c r="F15" s="27">
        <v>0</v>
      </c>
      <c r="G15" s="27">
        <v>0</v>
      </c>
      <c r="H15" s="27">
        <v>4000</v>
      </c>
      <c r="I15" s="47">
        <v>2492</v>
      </c>
      <c r="J15" s="23" t="s">
        <v>5</v>
      </c>
    </row>
    <row r="16" spans="1:10" ht="23.25" customHeight="1">
      <c r="A16" s="54"/>
      <c r="B16" s="40">
        <v>13</v>
      </c>
      <c r="C16" s="6" t="s">
        <v>74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47">
        <v>1508</v>
      </c>
      <c r="J16" s="23" t="s">
        <v>5</v>
      </c>
    </row>
    <row r="17" spans="1:10" ht="23.25" customHeight="1">
      <c r="A17" s="54"/>
      <c r="B17" s="40">
        <v>14</v>
      </c>
      <c r="C17" s="6" t="s">
        <v>49</v>
      </c>
      <c r="D17" s="27">
        <v>0</v>
      </c>
      <c r="E17" s="27">
        <v>0</v>
      </c>
      <c r="F17" s="27">
        <v>0</v>
      </c>
      <c r="G17" s="27">
        <v>0</v>
      </c>
      <c r="H17" s="27">
        <v>850</v>
      </c>
      <c r="I17" s="27">
        <v>850</v>
      </c>
      <c r="J17" s="23" t="s">
        <v>5</v>
      </c>
    </row>
    <row r="18" spans="1:10" ht="23.25" customHeight="1">
      <c r="A18" s="54"/>
      <c r="B18" s="40">
        <v>15</v>
      </c>
      <c r="C18" s="6" t="s">
        <v>50</v>
      </c>
      <c r="D18" s="27">
        <v>0</v>
      </c>
      <c r="E18" s="27">
        <v>0</v>
      </c>
      <c r="F18" s="27">
        <v>0</v>
      </c>
      <c r="G18" s="27">
        <v>0</v>
      </c>
      <c r="H18" s="27">
        <f>15000-3000</f>
        <v>12000</v>
      </c>
      <c r="I18" s="27">
        <f>15000-3000</f>
        <v>12000</v>
      </c>
      <c r="J18" s="23" t="s">
        <v>5</v>
      </c>
    </row>
    <row r="19" spans="1:10" ht="23.25" customHeight="1">
      <c r="A19" s="54"/>
      <c r="B19" s="40">
        <v>16</v>
      </c>
      <c r="C19" s="22" t="s">
        <v>70</v>
      </c>
      <c r="D19" s="46">
        <v>0</v>
      </c>
      <c r="E19" s="46">
        <v>0</v>
      </c>
      <c r="F19" s="46">
        <v>0</v>
      </c>
      <c r="G19" s="46">
        <v>0</v>
      </c>
      <c r="H19" s="46">
        <f>2630-2630</f>
        <v>0</v>
      </c>
      <c r="I19" s="47">
        <v>400</v>
      </c>
      <c r="J19" s="23" t="s">
        <v>5</v>
      </c>
    </row>
    <row r="20" spans="1:10" ht="30" customHeight="1">
      <c r="A20" s="54"/>
      <c r="B20" s="25">
        <v>17</v>
      </c>
      <c r="C20" s="9" t="s">
        <v>56</v>
      </c>
      <c r="D20" s="27">
        <v>1500</v>
      </c>
      <c r="E20" s="27">
        <v>1500</v>
      </c>
      <c r="F20" s="27">
        <v>1500</v>
      </c>
      <c r="G20" s="27">
        <f>1500</f>
        <v>1500</v>
      </c>
      <c r="H20" s="27">
        <v>0</v>
      </c>
      <c r="I20" s="27">
        <v>0</v>
      </c>
      <c r="J20" s="23" t="s">
        <v>5</v>
      </c>
    </row>
    <row r="21" spans="1:11" ht="30" customHeight="1">
      <c r="A21" s="54"/>
      <c r="B21" s="25">
        <v>18</v>
      </c>
      <c r="C21" s="9" t="s">
        <v>57</v>
      </c>
      <c r="D21" s="29">
        <v>6800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30" t="s">
        <v>21</v>
      </c>
      <c r="K21" s="5"/>
    </row>
    <row r="22" spans="1:10" ht="23.25" customHeight="1">
      <c r="A22" s="54"/>
      <c r="B22" s="25">
        <v>19</v>
      </c>
      <c r="C22" s="16" t="s">
        <v>58</v>
      </c>
      <c r="D22" s="27">
        <v>500</v>
      </c>
      <c r="E22" s="27">
        <v>500</v>
      </c>
      <c r="F22" s="27">
        <v>500</v>
      </c>
      <c r="G22" s="27">
        <v>500</v>
      </c>
      <c r="H22" s="27">
        <v>0</v>
      </c>
      <c r="I22" s="27">
        <v>0</v>
      </c>
      <c r="J22" s="23" t="s">
        <v>5</v>
      </c>
    </row>
    <row r="23" spans="1:10" ht="23.25" customHeight="1">
      <c r="A23" s="54"/>
      <c r="B23" s="14">
        <v>20</v>
      </c>
      <c r="C23" s="9" t="s">
        <v>59</v>
      </c>
      <c r="D23" s="27">
        <v>6000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3" t="s">
        <v>21</v>
      </c>
    </row>
    <row r="24" spans="1:10" ht="23.25" customHeight="1">
      <c r="A24" s="54"/>
      <c r="B24" s="14">
        <v>21</v>
      </c>
      <c r="C24" s="6" t="s">
        <v>23</v>
      </c>
      <c r="D24" s="27">
        <v>4430</v>
      </c>
      <c r="E24" s="27">
        <v>4430</v>
      </c>
      <c r="F24" s="27">
        <v>4430</v>
      </c>
      <c r="G24" s="27">
        <f>4430-1000-875</f>
        <v>2555</v>
      </c>
      <c r="H24" s="27">
        <v>5750</v>
      </c>
      <c r="I24" s="27">
        <v>5750</v>
      </c>
      <c r="J24" s="23" t="s">
        <v>5</v>
      </c>
    </row>
    <row r="25" spans="1:10" ht="23.25" customHeight="1">
      <c r="A25" s="54"/>
      <c r="B25" s="14">
        <v>22</v>
      </c>
      <c r="C25" s="9" t="s">
        <v>22</v>
      </c>
      <c r="D25" s="29">
        <v>1990</v>
      </c>
      <c r="E25" s="29">
        <v>1990</v>
      </c>
      <c r="F25" s="29">
        <v>1990</v>
      </c>
      <c r="G25" s="29">
        <v>1990</v>
      </c>
      <c r="H25" s="29">
        <v>2530</v>
      </c>
      <c r="I25" s="50">
        <f>2530-1500</f>
        <v>1030</v>
      </c>
      <c r="J25" s="30" t="s">
        <v>5</v>
      </c>
    </row>
    <row r="26" spans="1:10" ht="23.25" customHeight="1">
      <c r="A26" s="54"/>
      <c r="B26" s="14">
        <v>23</v>
      </c>
      <c r="C26" s="6" t="s">
        <v>60</v>
      </c>
      <c r="D26" s="27">
        <v>250</v>
      </c>
      <c r="E26" s="27">
        <v>250</v>
      </c>
      <c r="F26" s="27">
        <v>250</v>
      </c>
      <c r="G26" s="27">
        <v>250</v>
      </c>
      <c r="H26" s="27">
        <v>0</v>
      </c>
      <c r="I26" s="27">
        <v>0</v>
      </c>
      <c r="J26" s="23" t="s">
        <v>2</v>
      </c>
    </row>
    <row r="27" spans="1:10" ht="23.25" customHeight="1">
      <c r="A27" s="54"/>
      <c r="B27" s="14">
        <v>24</v>
      </c>
      <c r="C27" s="6" t="s">
        <v>61</v>
      </c>
      <c r="D27" s="27">
        <v>285</v>
      </c>
      <c r="E27" s="27">
        <v>285</v>
      </c>
      <c r="F27" s="27">
        <v>285</v>
      </c>
      <c r="G27" s="27">
        <v>285</v>
      </c>
      <c r="H27" s="27">
        <v>330</v>
      </c>
      <c r="I27" s="27">
        <v>330</v>
      </c>
      <c r="J27" s="23" t="s">
        <v>12</v>
      </c>
    </row>
    <row r="28" spans="1:10" ht="23.25" customHeight="1">
      <c r="A28" s="54"/>
      <c r="B28" s="14">
        <v>25</v>
      </c>
      <c r="C28" s="6" t="s">
        <v>62</v>
      </c>
      <c r="D28" s="27">
        <v>3500</v>
      </c>
      <c r="E28" s="27">
        <v>0</v>
      </c>
      <c r="F28" s="27">
        <v>0</v>
      </c>
      <c r="G28" s="27">
        <v>1000</v>
      </c>
      <c r="H28" s="27">
        <v>1200</v>
      </c>
      <c r="I28" s="47">
        <v>0</v>
      </c>
      <c r="J28" s="23" t="s">
        <v>5</v>
      </c>
    </row>
    <row r="29" spans="1:10" ht="23.25" customHeight="1">
      <c r="A29" s="54"/>
      <c r="B29" s="14">
        <v>26</v>
      </c>
      <c r="C29" s="6" t="s">
        <v>24</v>
      </c>
      <c r="D29" s="27">
        <v>600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3" t="s">
        <v>5</v>
      </c>
    </row>
    <row r="30" spans="1:10" ht="23.25" customHeight="1">
      <c r="A30" s="54"/>
      <c r="B30" s="14">
        <v>27</v>
      </c>
      <c r="C30" s="6" t="s">
        <v>16</v>
      </c>
      <c r="D30" s="27">
        <v>500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3" t="s">
        <v>5</v>
      </c>
    </row>
    <row r="31" spans="1:10" ht="23.25" customHeight="1">
      <c r="A31" s="54"/>
      <c r="B31" s="14">
        <v>28</v>
      </c>
      <c r="C31" s="6" t="s">
        <v>25</v>
      </c>
      <c r="D31" s="27">
        <v>250</v>
      </c>
      <c r="E31" s="27">
        <v>0</v>
      </c>
      <c r="F31" s="27">
        <v>0</v>
      </c>
      <c r="G31" s="27">
        <v>0</v>
      </c>
      <c r="H31" s="27">
        <v>250</v>
      </c>
      <c r="I31" s="27">
        <v>250</v>
      </c>
      <c r="J31" s="23" t="s">
        <v>5</v>
      </c>
    </row>
    <row r="32" spans="1:10" ht="23.25" customHeight="1">
      <c r="A32" s="54"/>
      <c r="B32" s="14">
        <v>29</v>
      </c>
      <c r="C32" s="9" t="s">
        <v>26</v>
      </c>
      <c r="D32" s="27">
        <v>950</v>
      </c>
      <c r="E32" s="27">
        <v>0</v>
      </c>
      <c r="F32" s="27">
        <v>0</v>
      </c>
      <c r="G32" s="27">
        <f>850-850</f>
        <v>0</v>
      </c>
      <c r="H32" s="27">
        <v>900</v>
      </c>
      <c r="I32" s="27">
        <v>900</v>
      </c>
      <c r="J32" s="23" t="s">
        <v>5</v>
      </c>
    </row>
    <row r="33" spans="1:10" ht="23.25" customHeight="1">
      <c r="A33" s="54"/>
      <c r="B33" s="14">
        <v>30</v>
      </c>
      <c r="C33" s="9" t="s">
        <v>27</v>
      </c>
      <c r="D33" s="27">
        <v>1000</v>
      </c>
      <c r="E33" s="27">
        <v>0</v>
      </c>
      <c r="F33" s="27">
        <v>0</v>
      </c>
      <c r="G33" s="27">
        <v>0</v>
      </c>
      <c r="H33" s="27">
        <f>1000-1000</f>
        <v>0</v>
      </c>
      <c r="I33" s="27">
        <f>1000-1000</f>
        <v>0</v>
      </c>
      <c r="J33" s="23" t="s">
        <v>5</v>
      </c>
    </row>
    <row r="34" spans="1:10" ht="23.25" customHeight="1">
      <c r="A34" s="54"/>
      <c r="B34" s="14">
        <v>31</v>
      </c>
      <c r="C34" s="9" t="s">
        <v>9</v>
      </c>
      <c r="D34" s="27">
        <v>150</v>
      </c>
      <c r="E34" s="27">
        <v>0</v>
      </c>
      <c r="F34" s="27">
        <v>0</v>
      </c>
      <c r="G34" s="27">
        <v>0</v>
      </c>
      <c r="H34" s="27">
        <v>150</v>
      </c>
      <c r="I34" s="47">
        <f>150-100+50</f>
        <v>100</v>
      </c>
      <c r="J34" s="23" t="s">
        <v>5</v>
      </c>
    </row>
    <row r="35" spans="1:10" ht="23.25" customHeight="1">
      <c r="A35" s="54"/>
      <c r="B35" s="14">
        <v>32</v>
      </c>
      <c r="C35" s="6" t="s">
        <v>28</v>
      </c>
      <c r="D35" s="27">
        <v>100</v>
      </c>
      <c r="E35" s="27">
        <v>0</v>
      </c>
      <c r="F35" s="27">
        <v>0</v>
      </c>
      <c r="G35" s="27">
        <v>0</v>
      </c>
      <c r="H35" s="27">
        <v>100</v>
      </c>
      <c r="I35" s="47">
        <f>100-50</f>
        <v>50</v>
      </c>
      <c r="J35" s="23" t="s">
        <v>5</v>
      </c>
    </row>
    <row r="36" spans="1:10" ht="23.25" customHeight="1">
      <c r="A36" s="54"/>
      <c r="B36" s="14">
        <v>33</v>
      </c>
      <c r="C36" s="6" t="s">
        <v>29</v>
      </c>
      <c r="D36" s="27">
        <v>300</v>
      </c>
      <c r="E36" s="27">
        <v>0</v>
      </c>
      <c r="F36" s="27">
        <v>0</v>
      </c>
      <c r="G36" s="27">
        <v>0</v>
      </c>
      <c r="H36" s="27">
        <v>300</v>
      </c>
      <c r="I36" s="47">
        <f>300-100</f>
        <v>200</v>
      </c>
      <c r="J36" s="23" t="s">
        <v>5</v>
      </c>
    </row>
    <row r="37" spans="1:10" ht="23.25" customHeight="1">
      <c r="A37" s="54"/>
      <c r="B37" s="14">
        <v>34</v>
      </c>
      <c r="C37" s="19" t="s">
        <v>72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49">
        <v>200</v>
      </c>
      <c r="J37" s="23"/>
    </row>
    <row r="38" spans="1:10" ht="23.25" customHeight="1">
      <c r="A38" s="54"/>
      <c r="B38" s="14">
        <v>35</v>
      </c>
      <c r="C38" s="19" t="s">
        <v>30</v>
      </c>
      <c r="D38" s="33">
        <v>2000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23" t="s">
        <v>5</v>
      </c>
    </row>
    <row r="39" spans="1:10" ht="23.25" customHeight="1">
      <c r="A39" s="54"/>
      <c r="B39" s="14">
        <v>36</v>
      </c>
      <c r="C39" s="6" t="s">
        <v>31</v>
      </c>
      <c r="D39" s="27">
        <v>150</v>
      </c>
      <c r="E39" s="27">
        <v>0</v>
      </c>
      <c r="F39" s="27">
        <v>0</v>
      </c>
      <c r="G39" s="27">
        <v>0</v>
      </c>
      <c r="H39" s="27">
        <v>150</v>
      </c>
      <c r="I39" s="27">
        <v>150</v>
      </c>
      <c r="J39" s="23" t="s">
        <v>5</v>
      </c>
    </row>
    <row r="40" spans="1:10" ht="23.25" customHeight="1">
      <c r="A40" s="54"/>
      <c r="B40" s="14">
        <v>37</v>
      </c>
      <c r="C40" s="6" t="s">
        <v>32</v>
      </c>
      <c r="D40" s="27">
        <v>50</v>
      </c>
      <c r="E40" s="27">
        <v>0</v>
      </c>
      <c r="F40" s="27">
        <v>0</v>
      </c>
      <c r="G40" s="27">
        <v>0</v>
      </c>
      <c r="H40" s="27">
        <f>50-50</f>
        <v>0</v>
      </c>
      <c r="I40" s="27">
        <f>50-50</f>
        <v>0</v>
      </c>
      <c r="J40" s="23" t="s">
        <v>5</v>
      </c>
    </row>
    <row r="41" spans="1:10" ht="23.25" customHeight="1">
      <c r="A41" s="54"/>
      <c r="B41" s="14">
        <v>38</v>
      </c>
      <c r="C41" s="6" t="s">
        <v>33</v>
      </c>
      <c r="D41" s="27">
        <v>200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3" t="s">
        <v>5</v>
      </c>
    </row>
    <row r="42" spans="1:10" ht="23.25" customHeight="1">
      <c r="A42" s="54"/>
      <c r="B42" s="14">
        <v>39</v>
      </c>
      <c r="C42" s="6" t="s">
        <v>34</v>
      </c>
      <c r="D42" s="27">
        <v>100</v>
      </c>
      <c r="E42" s="27">
        <v>0</v>
      </c>
      <c r="F42" s="27">
        <v>0</v>
      </c>
      <c r="G42" s="27">
        <v>0</v>
      </c>
      <c r="H42" s="27">
        <v>50</v>
      </c>
      <c r="I42" s="27">
        <v>50</v>
      </c>
      <c r="J42" s="23" t="s">
        <v>5</v>
      </c>
    </row>
    <row r="43" spans="1:10" ht="23.25" customHeight="1">
      <c r="A43" s="54"/>
      <c r="B43" s="14">
        <v>40</v>
      </c>
      <c r="C43" s="9" t="s">
        <v>17</v>
      </c>
      <c r="D43" s="27">
        <v>800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3" t="s">
        <v>5</v>
      </c>
    </row>
    <row r="44" spans="1:10" ht="23.25" customHeight="1">
      <c r="A44" s="54"/>
      <c r="B44" s="14">
        <v>41</v>
      </c>
      <c r="C44" s="9" t="s">
        <v>35</v>
      </c>
      <c r="D44" s="27">
        <v>250</v>
      </c>
      <c r="E44" s="27">
        <v>0</v>
      </c>
      <c r="F44" s="27">
        <v>0</v>
      </c>
      <c r="G44" s="27">
        <v>0</v>
      </c>
      <c r="H44" s="27">
        <v>250</v>
      </c>
      <c r="I44" s="27">
        <v>250</v>
      </c>
      <c r="J44" s="23" t="s">
        <v>5</v>
      </c>
    </row>
    <row r="45" spans="1:10" ht="23.25" customHeight="1">
      <c r="A45" s="54"/>
      <c r="B45" s="14">
        <v>42</v>
      </c>
      <c r="C45" s="6" t="s">
        <v>36</v>
      </c>
      <c r="D45" s="27">
        <v>100</v>
      </c>
      <c r="E45" s="27">
        <v>0</v>
      </c>
      <c r="F45" s="27">
        <v>0</v>
      </c>
      <c r="G45" s="27">
        <v>0</v>
      </c>
      <c r="H45" s="27">
        <v>100</v>
      </c>
      <c r="I45" s="27">
        <v>100</v>
      </c>
      <c r="J45" s="23" t="s">
        <v>5</v>
      </c>
    </row>
    <row r="46" spans="1:11" ht="23.25" customHeight="1">
      <c r="A46" s="55"/>
      <c r="B46" s="14">
        <v>43</v>
      </c>
      <c r="C46" s="6" t="s">
        <v>46</v>
      </c>
      <c r="D46" s="27">
        <v>500</v>
      </c>
      <c r="E46" s="27">
        <v>0</v>
      </c>
      <c r="F46" s="27">
        <v>0</v>
      </c>
      <c r="G46" s="27">
        <v>0</v>
      </c>
      <c r="H46" s="27">
        <f>1000-1000</f>
        <v>0</v>
      </c>
      <c r="I46" s="47">
        <f>150+800</f>
        <v>950</v>
      </c>
      <c r="J46" s="23" t="s">
        <v>5</v>
      </c>
      <c r="K46" s="20"/>
    </row>
    <row r="47" spans="1:10" ht="23.25" customHeight="1">
      <c r="A47" s="55"/>
      <c r="B47" s="14">
        <v>44</v>
      </c>
      <c r="C47" s="6" t="s">
        <v>68</v>
      </c>
      <c r="D47" s="27">
        <v>260</v>
      </c>
      <c r="E47" s="27">
        <v>0</v>
      </c>
      <c r="F47" s="27">
        <v>0</v>
      </c>
      <c r="G47" s="27">
        <v>500</v>
      </c>
      <c r="H47" s="27">
        <v>0</v>
      </c>
      <c r="I47" s="27">
        <v>0</v>
      </c>
      <c r="J47" s="23" t="s">
        <v>5</v>
      </c>
    </row>
    <row r="48" spans="1:11" ht="23.25" customHeight="1">
      <c r="A48" s="55"/>
      <c r="B48" s="14">
        <v>45</v>
      </c>
      <c r="C48" s="6" t="s">
        <v>37</v>
      </c>
      <c r="D48" s="27">
        <v>50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3" t="s">
        <v>5</v>
      </c>
      <c r="K48" s="20"/>
    </row>
    <row r="49" spans="1:10" ht="23.25" customHeight="1">
      <c r="A49" s="55"/>
      <c r="B49" s="14">
        <v>46</v>
      </c>
      <c r="C49" s="6" t="s">
        <v>38</v>
      </c>
      <c r="D49" s="27">
        <v>220</v>
      </c>
      <c r="E49" s="27">
        <v>0</v>
      </c>
      <c r="F49" s="27">
        <v>0</v>
      </c>
      <c r="G49" s="27">
        <v>0</v>
      </c>
      <c r="H49" s="27">
        <v>150</v>
      </c>
      <c r="I49" s="27">
        <v>150</v>
      </c>
      <c r="J49" s="23" t="s">
        <v>5</v>
      </c>
    </row>
    <row r="50" spans="1:11" ht="23.25" customHeight="1">
      <c r="A50" s="55"/>
      <c r="B50" s="14">
        <v>47</v>
      </c>
      <c r="C50" s="6" t="s">
        <v>63</v>
      </c>
      <c r="D50" s="27">
        <v>150</v>
      </c>
      <c r="E50" s="27">
        <v>0</v>
      </c>
      <c r="F50" s="27">
        <v>0</v>
      </c>
      <c r="G50" s="27">
        <v>0</v>
      </c>
      <c r="H50" s="27">
        <f>400+150</f>
        <v>550</v>
      </c>
      <c r="I50" s="47">
        <f>400+150-400</f>
        <v>150</v>
      </c>
      <c r="J50" s="23" t="s">
        <v>5</v>
      </c>
      <c r="K50" s="20"/>
    </row>
    <row r="51" spans="1:11" ht="23.25" customHeight="1">
      <c r="A51" s="55"/>
      <c r="B51" s="14">
        <v>48</v>
      </c>
      <c r="C51" s="9" t="s">
        <v>64</v>
      </c>
      <c r="D51" s="44">
        <v>0</v>
      </c>
      <c r="E51" s="44">
        <v>0</v>
      </c>
      <c r="F51" s="44">
        <v>0</v>
      </c>
      <c r="G51" s="45">
        <v>875</v>
      </c>
      <c r="H51" s="45">
        <v>0</v>
      </c>
      <c r="I51" s="45">
        <v>0</v>
      </c>
      <c r="J51" s="43" t="s">
        <v>5</v>
      </c>
      <c r="K51" s="20"/>
    </row>
    <row r="52" spans="1:11" ht="23.25" customHeight="1">
      <c r="A52" s="55"/>
      <c r="B52" s="14">
        <v>49</v>
      </c>
      <c r="C52" s="16" t="s">
        <v>65</v>
      </c>
      <c r="D52" s="44">
        <v>0</v>
      </c>
      <c r="E52" s="44">
        <v>0</v>
      </c>
      <c r="F52" s="44">
        <v>0</v>
      </c>
      <c r="G52" s="45">
        <f>1000+500</f>
        <v>1500</v>
      </c>
      <c r="H52" s="45">
        <v>0</v>
      </c>
      <c r="I52" s="45">
        <v>0</v>
      </c>
      <c r="J52" s="43" t="s">
        <v>2</v>
      </c>
      <c r="K52" s="20"/>
    </row>
    <row r="53" spans="1:11" ht="23.25" customHeight="1">
      <c r="A53" s="55"/>
      <c r="B53" s="14">
        <v>50</v>
      </c>
      <c r="C53" s="9" t="s">
        <v>66</v>
      </c>
      <c r="D53" s="44">
        <v>0</v>
      </c>
      <c r="E53" s="44">
        <v>0</v>
      </c>
      <c r="F53" s="44">
        <v>0</v>
      </c>
      <c r="G53" s="45">
        <v>130</v>
      </c>
      <c r="H53" s="45">
        <v>0</v>
      </c>
      <c r="I53" s="45">
        <v>0</v>
      </c>
      <c r="J53" s="43" t="s">
        <v>5</v>
      </c>
      <c r="K53" s="20"/>
    </row>
    <row r="54" spans="1:11" ht="23.25" customHeight="1">
      <c r="A54" s="55"/>
      <c r="B54" s="14">
        <v>51</v>
      </c>
      <c r="C54" s="9" t="s">
        <v>47</v>
      </c>
      <c r="D54" s="44">
        <v>0</v>
      </c>
      <c r="E54" s="44">
        <v>0</v>
      </c>
      <c r="F54" s="44">
        <v>0</v>
      </c>
      <c r="G54" s="45">
        <v>0</v>
      </c>
      <c r="H54" s="45">
        <v>200</v>
      </c>
      <c r="I54" s="48">
        <f>200-100</f>
        <v>100</v>
      </c>
      <c r="J54" s="43" t="s">
        <v>5</v>
      </c>
      <c r="K54" s="20"/>
    </row>
    <row r="55" spans="1:11" ht="23.25" customHeight="1">
      <c r="A55" s="55"/>
      <c r="B55" s="14">
        <v>52</v>
      </c>
      <c r="C55" s="9" t="s">
        <v>48</v>
      </c>
      <c r="D55" s="44">
        <v>0</v>
      </c>
      <c r="E55" s="44">
        <v>0</v>
      </c>
      <c r="F55" s="44">
        <v>0</v>
      </c>
      <c r="G55" s="45">
        <v>0</v>
      </c>
      <c r="H55" s="45">
        <v>200</v>
      </c>
      <c r="I55" s="45">
        <v>200</v>
      </c>
      <c r="J55" s="43" t="s">
        <v>5</v>
      </c>
      <c r="K55" s="20"/>
    </row>
    <row r="56" spans="1:10" ht="23.25" customHeight="1">
      <c r="A56" s="55"/>
      <c r="B56" s="14">
        <v>53</v>
      </c>
      <c r="C56" s="9" t="s">
        <v>71</v>
      </c>
      <c r="D56" s="44">
        <v>0</v>
      </c>
      <c r="E56" s="44">
        <v>0</v>
      </c>
      <c r="F56" s="44">
        <v>0</v>
      </c>
      <c r="G56" s="45">
        <v>0</v>
      </c>
      <c r="H56" s="45">
        <v>0</v>
      </c>
      <c r="I56" s="48">
        <v>150</v>
      </c>
      <c r="J56" s="43" t="s">
        <v>5</v>
      </c>
    </row>
    <row r="57" spans="1:10" ht="23.25" customHeight="1" thickBot="1">
      <c r="A57" s="56"/>
      <c r="B57" s="18">
        <v>54</v>
      </c>
      <c r="C57" s="17" t="s">
        <v>7</v>
      </c>
      <c r="D57" s="34">
        <f aca="true" t="shared" si="2" ref="D57:I57">SUM(D13:D56)</f>
        <v>55485</v>
      </c>
      <c r="E57" s="34">
        <f t="shared" si="2"/>
        <v>13505</v>
      </c>
      <c r="F57" s="34">
        <f t="shared" si="2"/>
        <v>13505</v>
      </c>
      <c r="G57" s="34">
        <f t="shared" si="2"/>
        <v>15135</v>
      </c>
      <c r="H57" s="34">
        <f t="shared" si="2"/>
        <v>30010</v>
      </c>
      <c r="I57" s="34">
        <f t="shared" si="2"/>
        <v>28310</v>
      </c>
      <c r="J57" s="35"/>
    </row>
    <row r="58" spans="1:15" ht="23.25" customHeight="1" thickBot="1">
      <c r="A58" s="3">
        <v>2011</v>
      </c>
      <c r="B58" s="15">
        <v>55</v>
      </c>
      <c r="C58" s="11" t="s">
        <v>8</v>
      </c>
      <c r="D58" s="36">
        <f aca="true" t="shared" si="3" ref="D58:I58">D12+D57</f>
        <v>94385</v>
      </c>
      <c r="E58" s="36">
        <f t="shared" si="3"/>
        <v>52405</v>
      </c>
      <c r="F58" s="36">
        <f t="shared" si="3"/>
        <v>52405</v>
      </c>
      <c r="G58" s="36">
        <f t="shared" si="3"/>
        <v>37235</v>
      </c>
      <c r="H58" s="36">
        <f t="shared" si="3"/>
        <v>30510</v>
      </c>
      <c r="I58" s="36">
        <f t="shared" si="3"/>
        <v>28810</v>
      </c>
      <c r="J58" s="37"/>
      <c r="N58" s="63"/>
      <c r="O58" s="58"/>
    </row>
    <row r="59" spans="3:10" ht="15">
      <c r="C59" s="4"/>
      <c r="D59" s="38"/>
      <c r="E59" s="59" t="s">
        <v>18</v>
      </c>
      <c r="F59" s="59"/>
      <c r="G59" s="59"/>
      <c r="H59" s="59"/>
      <c r="I59" s="59"/>
      <c r="J59" s="59"/>
    </row>
    <row r="60" spans="3:10" ht="12.75">
      <c r="C60" s="39">
        <v>40581</v>
      </c>
      <c r="D60" s="42" t="s">
        <v>19</v>
      </c>
      <c r="E60" s="51" t="s">
        <v>20</v>
      </c>
      <c r="F60" s="51"/>
      <c r="G60" s="51"/>
      <c r="H60" s="51"/>
      <c r="I60" s="51"/>
      <c r="J60" s="52"/>
    </row>
    <row r="61" spans="4:10" ht="12.75">
      <c r="D61" s="5"/>
      <c r="E61" s="51"/>
      <c r="F61" s="51"/>
      <c r="G61" s="51"/>
      <c r="H61" s="51"/>
      <c r="I61" s="51"/>
      <c r="J61" s="51"/>
    </row>
    <row r="62" spans="4:10" ht="12.75">
      <c r="D62" s="5"/>
      <c r="E62" s="5"/>
      <c r="F62" s="5"/>
      <c r="G62" s="5"/>
      <c r="H62" s="5"/>
      <c r="I62" s="5"/>
      <c r="J62" s="5"/>
    </row>
    <row r="63" spans="4:10" ht="12.75">
      <c r="D63" s="5"/>
      <c r="E63" s="5"/>
      <c r="F63" s="5"/>
      <c r="G63" s="5"/>
      <c r="H63" s="5"/>
      <c r="I63" s="5"/>
      <c r="J63" s="5"/>
    </row>
    <row r="64" spans="4:10" ht="12.75">
      <c r="D64" s="5"/>
      <c r="E64" s="5"/>
      <c r="F64" s="5"/>
      <c r="G64" s="5"/>
      <c r="H64" s="5"/>
      <c r="I64" s="5"/>
      <c r="J64" s="5"/>
    </row>
    <row r="65" spans="4:10" ht="12.75">
      <c r="D65" s="5"/>
      <c r="E65" s="5"/>
      <c r="F65" s="5"/>
      <c r="G65" s="5"/>
      <c r="H65" s="5"/>
      <c r="I65" s="5"/>
      <c r="J65" s="5"/>
    </row>
    <row r="66" spans="4:10" ht="12.75">
      <c r="D66" s="5"/>
      <c r="E66" s="5"/>
      <c r="F66" s="5"/>
      <c r="G66" s="5"/>
      <c r="H66" s="5"/>
      <c r="I66" s="5"/>
      <c r="J66" s="5"/>
    </row>
    <row r="67" spans="4:10" ht="12.75">
      <c r="D67" s="5"/>
      <c r="E67" s="5"/>
      <c r="F67" s="5"/>
      <c r="G67" s="5"/>
      <c r="H67" s="5"/>
      <c r="I67" s="5"/>
      <c r="J67" s="5"/>
    </row>
    <row r="68" spans="4:10" ht="12.75">
      <c r="D68" s="5"/>
      <c r="E68" s="5"/>
      <c r="F68" s="5"/>
      <c r="G68" s="5"/>
      <c r="H68" s="5"/>
      <c r="I68" s="5"/>
      <c r="J68" s="5"/>
    </row>
    <row r="69" spans="4:10" ht="12.75">
      <c r="D69" s="5"/>
      <c r="E69" s="5"/>
      <c r="F69" s="5"/>
      <c r="G69" s="5"/>
      <c r="H69" s="5"/>
      <c r="I69" s="5"/>
      <c r="J69" s="5"/>
    </row>
    <row r="70" spans="4:10" ht="12.75">
      <c r="D70" s="5"/>
      <c r="E70" s="5"/>
      <c r="F70" s="5"/>
      <c r="G70" s="5"/>
      <c r="H70" s="5"/>
      <c r="I70" s="5"/>
      <c r="J70" s="5"/>
    </row>
    <row r="71" spans="4:10" ht="12.75">
      <c r="D71" s="5"/>
      <c r="E71" s="5"/>
      <c r="F71" s="5"/>
      <c r="G71" s="5"/>
      <c r="H71" s="5"/>
      <c r="I71" s="5"/>
      <c r="J71" s="5"/>
    </row>
    <row r="72" spans="4:10" ht="12.75">
      <c r="D72" s="5"/>
      <c r="E72" s="5"/>
      <c r="F72" s="5"/>
      <c r="G72" s="5"/>
      <c r="H72" s="5"/>
      <c r="I72" s="5"/>
      <c r="J72" s="5"/>
    </row>
    <row r="73" spans="4:10" ht="12.75">
      <c r="D73" s="5"/>
      <c r="E73" s="5"/>
      <c r="F73" s="5"/>
      <c r="G73" s="5"/>
      <c r="H73" s="5"/>
      <c r="I73" s="5"/>
      <c r="J73" s="5"/>
    </row>
    <row r="74" spans="4:10" ht="12.75">
      <c r="D74" s="5"/>
      <c r="E74" s="5"/>
      <c r="F74" s="5"/>
      <c r="G74" s="5"/>
      <c r="H74" s="5"/>
      <c r="I74" s="5"/>
      <c r="J74" s="5"/>
    </row>
    <row r="75" spans="4:10" ht="12.75">
      <c r="D75" s="5"/>
      <c r="E75" s="5"/>
      <c r="F75" s="5"/>
      <c r="G75" s="5"/>
      <c r="H75" s="5"/>
      <c r="I75" s="5"/>
      <c r="J75" s="5"/>
    </row>
    <row r="76" spans="4:10" ht="12.75">
      <c r="D76" s="5"/>
      <c r="E76" s="5"/>
      <c r="F76" s="5"/>
      <c r="G76" s="5"/>
      <c r="H76" s="5"/>
      <c r="I76" s="5"/>
      <c r="J76" s="5"/>
    </row>
    <row r="77" spans="4:10" ht="12.75">
      <c r="D77" s="5"/>
      <c r="E77" s="5"/>
      <c r="F77" s="5"/>
      <c r="G77" s="5"/>
      <c r="H77" s="5"/>
      <c r="I77" s="5"/>
      <c r="J77" s="5"/>
    </row>
    <row r="78" spans="4:10" ht="12.75">
      <c r="D78" s="5"/>
      <c r="E78" s="5"/>
      <c r="F78" s="5"/>
      <c r="G78" s="5"/>
      <c r="H78" s="5"/>
      <c r="I78" s="5"/>
      <c r="J78" s="5"/>
    </row>
    <row r="79" spans="4:10" ht="12.75">
      <c r="D79" s="5"/>
      <c r="E79" s="5"/>
      <c r="F79" s="5"/>
      <c r="G79" s="5"/>
      <c r="H79" s="5"/>
      <c r="I79" s="5"/>
      <c r="J79" s="5"/>
    </row>
    <row r="80" spans="4:10" ht="12.75">
      <c r="D80" s="5"/>
      <c r="E80" s="5"/>
      <c r="F80" s="5"/>
      <c r="G80" s="5"/>
      <c r="H80" s="5"/>
      <c r="I80" s="5"/>
      <c r="J80" s="5"/>
    </row>
    <row r="81" spans="4:10" ht="12.75">
      <c r="D81" s="5"/>
      <c r="E81" s="5"/>
      <c r="F81" s="5"/>
      <c r="G81" s="5"/>
      <c r="H81" s="5"/>
      <c r="I81" s="5"/>
      <c r="J81" s="5"/>
    </row>
    <row r="82" spans="4:10" ht="12.75">
      <c r="D82" s="5"/>
      <c r="E82" s="5"/>
      <c r="F82" s="5"/>
      <c r="G82" s="5"/>
      <c r="H82" s="5"/>
      <c r="I82" s="5"/>
      <c r="J82" s="5"/>
    </row>
    <row r="83" spans="4:10" ht="12.75">
      <c r="D83" s="5"/>
      <c r="E83" s="5"/>
      <c r="F83" s="5"/>
      <c r="G83" s="5"/>
      <c r="H83" s="5"/>
      <c r="I83" s="5"/>
      <c r="J83" s="5"/>
    </row>
    <row r="84" spans="4:10" ht="12.75">
      <c r="D84" s="5"/>
      <c r="E84" s="5"/>
      <c r="F84" s="5"/>
      <c r="G84" s="5"/>
      <c r="H84" s="5"/>
      <c r="I84" s="5"/>
      <c r="J84" s="5"/>
    </row>
    <row r="85" spans="4:10" ht="12.75">
      <c r="D85" s="5"/>
      <c r="E85" s="5"/>
      <c r="F85" s="5"/>
      <c r="G85" s="5"/>
      <c r="H85" s="5"/>
      <c r="I85" s="5"/>
      <c r="J85" s="5"/>
    </row>
    <row r="86" spans="4:10" ht="12.75">
      <c r="D86" s="5"/>
      <c r="E86" s="5"/>
      <c r="F86" s="5"/>
      <c r="G86" s="5"/>
      <c r="H86" s="5"/>
      <c r="I86" s="5"/>
      <c r="J86" s="5"/>
    </row>
    <row r="87" spans="4:10" ht="12.75">
      <c r="D87" s="5"/>
      <c r="E87" s="5"/>
      <c r="F87" s="5"/>
      <c r="G87" s="5"/>
      <c r="H87" s="5"/>
      <c r="I87" s="5"/>
      <c r="J87" s="5"/>
    </row>
    <row r="88" spans="4:10" ht="12.75">
      <c r="D88" s="5"/>
      <c r="E88" s="5"/>
      <c r="F88" s="5"/>
      <c r="G88" s="5"/>
      <c r="H88" s="5"/>
      <c r="I88" s="5"/>
      <c r="J88" s="5"/>
    </row>
    <row r="89" spans="4:10" ht="12.75">
      <c r="D89" s="5"/>
      <c r="E89" s="5"/>
      <c r="F89" s="5"/>
      <c r="G89" s="5"/>
      <c r="H89" s="5"/>
      <c r="I89" s="5"/>
      <c r="J89" s="5"/>
    </row>
    <row r="90" spans="4:10" ht="12.75">
      <c r="D90" s="5"/>
      <c r="E90" s="5"/>
      <c r="F90" s="5"/>
      <c r="G90" s="5"/>
      <c r="H90" s="5"/>
      <c r="I90" s="5"/>
      <c r="J90" s="5"/>
    </row>
    <row r="91" spans="4:10" ht="12.75">
      <c r="D91" s="5"/>
      <c r="E91" s="5"/>
      <c r="F91" s="5"/>
      <c r="G91" s="5"/>
      <c r="H91" s="5"/>
      <c r="I91" s="5"/>
      <c r="J91" s="5"/>
    </row>
    <row r="92" spans="4:10" ht="12.75">
      <c r="D92" s="5"/>
      <c r="E92" s="5"/>
      <c r="F92" s="5"/>
      <c r="G92" s="5"/>
      <c r="H92" s="5"/>
      <c r="I92" s="5"/>
      <c r="J92" s="5"/>
    </row>
    <row r="93" spans="4:10" ht="12.75">
      <c r="D93" s="5"/>
      <c r="E93" s="5"/>
      <c r="F93" s="5"/>
      <c r="G93" s="5"/>
      <c r="H93" s="5"/>
      <c r="I93" s="5"/>
      <c r="J93" s="5"/>
    </row>
    <row r="94" spans="4:10" ht="12.75">
      <c r="D94" s="5"/>
      <c r="E94" s="5"/>
      <c r="F94" s="5"/>
      <c r="G94" s="5"/>
      <c r="H94" s="5"/>
      <c r="I94" s="5"/>
      <c r="J94" s="5"/>
    </row>
    <row r="95" spans="4:10" ht="12.75">
      <c r="D95" s="5"/>
      <c r="E95" s="5"/>
      <c r="F95" s="5"/>
      <c r="G95" s="5"/>
      <c r="H95" s="5"/>
      <c r="I95" s="5"/>
      <c r="J95" s="5"/>
    </row>
    <row r="96" spans="4:10" ht="12.75">
      <c r="D96" s="5"/>
      <c r="E96" s="5"/>
      <c r="F96" s="5"/>
      <c r="G96" s="5"/>
      <c r="H96" s="5"/>
      <c r="I96" s="5"/>
      <c r="J96" s="5"/>
    </row>
    <row r="97" spans="4:10" ht="12.75">
      <c r="D97" s="5"/>
      <c r="E97" s="5"/>
      <c r="F97" s="5"/>
      <c r="G97" s="5"/>
      <c r="H97" s="5"/>
      <c r="I97" s="5"/>
      <c r="J97" s="5"/>
    </row>
    <row r="98" spans="4:10" ht="12.75">
      <c r="D98" s="5"/>
      <c r="E98" s="5"/>
      <c r="F98" s="5"/>
      <c r="G98" s="5"/>
      <c r="H98" s="5"/>
      <c r="I98" s="5"/>
      <c r="J98" s="5"/>
    </row>
    <row r="99" spans="4:10" ht="12.75">
      <c r="D99" s="5"/>
      <c r="E99" s="5"/>
      <c r="F99" s="5"/>
      <c r="G99" s="5"/>
      <c r="H99" s="5"/>
      <c r="I99" s="5"/>
      <c r="J99" s="5"/>
    </row>
    <row r="100" spans="4:10" ht="12.75">
      <c r="D100" s="5"/>
      <c r="E100" s="5"/>
      <c r="F100" s="5"/>
      <c r="G100" s="5"/>
      <c r="H100" s="5"/>
      <c r="I100" s="5"/>
      <c r="J100" s="5"/>
    </row>
    <row r="101" spans="4:10" ht="12.75">
      <c r="D101" s="5"/>
      <c r="E101" s="5"/>
      <c r="F101" s="5"/>
      <c r="G101" s="5"/>
      <c r="H101" s="5"/>
      <c r="I101" s="5"/>
      <c r="J101" s="5"/>
    </row>
    <row r="102" spans="4:10" ht="12.75">
      <c r="D102" s="5"/>
      <c r="E102" s="5"/>
      <c r="F102" s="5"/>
      <c r="G102" s="5"/>
      <c r="H102" s="5"/>
      <c r="I102" s="5"/>
      <c r="J102" s="5"/>
    </row>
    <row r="103" spans="4:10" ht="12.75">
      <c r="D103" s="5"/>
      <c r="E103" s="5"/>
      <c r="F103" s="5"/>
      <c r="G103" s="5"/>
      <c r="H103" s="5"/>
      <c r="I103" s="5"/>
      <c r="J103" s="5"/>
    </row>
    <row r="104" spans="4:10" ht="12.75">
      <c r="D104" s="5"/>
      <c r="E104" s="5"/>
      <c r="F104" s="5"/>
      <c r="G104" s="5"/>
      <c r="H104" s="5"/>
      <c r="I104" s="5"/>
      <c r="J104" s="5"/>
    </row>
    <row r="105" spans="4:10" ht="12.75">
      <c r="D105" s="5"/>
      <c r="E105" s="5"/>
      <c r="F105" s="5"/>
      <c r="G105" s="5"/>
      <c r="H105" s="5"/>
      <c r="I105" s="5"/>
      <c r="J105" s="5"/>
    </row>
    <row r="106" spans="4:10" ht="12.75">
      <c r="D106" s="5"/>
      <c r="E106" s="5"/>
      <c r="F106" s="5"/>
      <c r="G106" s="5"/>
      <c r="H106" s="5"/>
      <c r="I106" s="5"/>
      <c r="J106" s="5"/>
    </row>
    <row r="107" spans="4:10" ht="12.75">
      <c r="D107" s="5"/>
      <c r="E107" s="5"/>
      <c r="F107" s="5"/>
      <c r="G107" s="5"/>
      <c r="H107" s="5"/>
      <c r="I107" s="5"/>
      <c r="J107" s="5"/>
    </row>
    <row r="108" spans="4:10" ht="12.75">
      <c r="D108" s="5"/>
      <c r="E108" s="5"/>
      <c r="F108" s="5"/>
      <c r="G108" s="5"/>
      <c r="H108" s="5"/>
      <c r="I108" s="5"/>
      <c r="J108" s="5"/>
    </row>
    <row r="109" spans="4:10" ht="12.75">
      <c r="D109" s="5"/>
      <c r="E109" s="5"/>
      <c r="F109" s="5"/>
      <c r="G109" s="5"/>
      <c r="H109" s="5"/>
      <c r="I109" s="5"/>
      <c r="J109" s="5"/>
    </row>
    <row r="110" spans="4:10" ht="12.75">
      <c r="D110" s="5"/>
      <c r="E110" s="5"/>
      <c r="F110" s="5"/>
      <c r="G110" s="5"/>
      <c r="H110" s="5"/>
      <c r="I110" s="5"/>
      <c r="J110" s="5"/>
    </row>
    <row r="111" spans="4:10" ht="12.75">
      <c r="D111" s="5"/>
      <c r="E111" s="5"/>
      <c r="F111" s="5"/>
      <c r="G111" s="5"/>
      <c r="H111" s="5"/>
      <c r="I111" s="5"/>
      <c r="J111" s="5"/>
    </row>
    <row r="112" spans="4:10" ht="12.75">
      <c r="D112" s="5"/>
      <c r="E112" s="5"/>
      <c r="F112" s="5"/>
      <c r="G112" s="5"/>
      <c r="H112" s="5"/>
      <c r="I112" s="5"/>
      <c r="J112" s="5"/>
    </row>
    <row r="113" spans="4:10" ht="12.75">
      <c r="D113" s="5"/>
      <c r="E113" s="5"/>
      <c r="F113" s="5"/>
      <c r="G113" s="5"/>
      <c r="H113" s="5"/>
      <c r="I113" s="5"/>
      <c r="J113" s="5"/>
    </row>
    <row r="114" spans="4:10" ht="12.75">
      <c r="D114" s="5"/>
      <c r="E114" s="5"/>
      <c r="F114" s="5"/>
      <c r="G114" s="5"/>
      <c r="H114" s="5"/>
      <c r="I114" s="5"/>
      <c r="J114" s="5"/>
    </row>
    <row r="115" spans="4:10" ht="12.75">
      <c r="D115" s="5"/>
      <c r="E115" s="5"/>
      <c r="F115" s="5"/>
      <c r="G115" s="5"/>
      <c r="H115" s="5"/>
      <c r="I115" s="5"/>
      <c r="J115" s="5"/>
    </row>
    <row r="116" spans="4:10" ht="12.75">
      <c r="D116" s="5"/>
      <c r="E116" s="5"/>
      <c r="F116" s="5"/>
      <c r="G116" s="5"/>
      <c r="H116" s="5"/>
      <c r="I116" s="5"/>
      <c r="J116" s="5"/>
    </row>
    <row r="117" spans="4:10" ht="12.75">
      <c r="D117" s="5"/>
      <c r="E117" s="5"/>
      <c r="F117" s="5"/>
      <c r="G117" s="5"/>
      <c r="H117" s="5"/>
      <c r="I117" s="5"/>
      <c r="J117" s="5"/>
    </row>
  </sheetData>
  <mergeCells count="10">
    <mergeCell ref="A1:J1"/>
    <mergeCell ref="A2:J2"/>
    <mergeCell ref="N58:O58"/>
    <mergeCell ref="A9:A12"/>
    <mergeCell ref="A4:A8"/>
    <mergeCell ref="E60:J60"/>
    <mergeCell ref="E61:J61"/>
    <mergeCell ref="A13:A57"/>
    <mergeCell ref="K2:L2"/>
    <mergeCell ref="E59:J59"/>
  </mergeCells>
  <printOptions/>
  <pageMargins left="0.5905511811023623" right="0" top="0.1968503937007874" bottom="0" header="0.5118110236220472" footer="0.511811023622047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2011-02-08T08:33:42Z</cp:lastPrinted>
  <dcterms:created xsi:type="dcterms:W3CDTF">2003-11-10T15:10:02Z</dcterms:created>
  <dcterms:modified xsi:type="dcterms:W3CDTF">2011-02-08T08:58:00Z</dcterms:modified>
  <cp:category/>
  <cp:version/>
  <cp:contentType/>
  <cp:contentStatus/>
</cp:coreProperties>
</file>