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4055" activeTab="0"/>
  </bookViews>
  <sheets>
    <sheet name="List 1" sheetId="1" r:id="rId1"/>
  </sheets>
  <definedNames>
    <definedName name="_xlnm.Print_Area" localSheetId="0">'List 1'!$A$1:$I$204</definedName>
  </definedNames>
  <calcPr fullCalcOnLoad="1"/>
</workbook>
</file>

<file path=xl/sharedStrings.xml><?xml version="1.0" encoding="utf-8"?>
<sst xmlns="http://schemas.openxmlformats.org/spreadsheetml/2006/main" count="360" uniqueCount="110">
  <si>
    <t>Stavba:</t>
  </si>
  <si>
    <t>Objekt:</t>
  </si>
  <si>
    <t>Rozpočet:</t>
  </si>
  <si>
    <t>12-173</t>
  </si>
  <si>
    <t>-</t>
  </si>
  <si>
    <t>venkovní zpevněné plochy</t>
  </si>
  <si>
    <t>KOMUNIKACE + CHODNÍK PODÉL KOMUNIKACE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</si>
  <si>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</si>
  <si>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</si>
  <si>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</si>
  <si>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</si>
  <si>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</si>
  <si>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</si>
  <si>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</si>
  <si>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</si>
  <si>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Zemní práce</t>
  </si>
  <si>
    <t>11313</t>
  </si>
  <si>
    <t>A</t>
  </si>
  <si>
    <t>ODSTRANĚNÍ KRYTU VOZOVEK A CHODNÍKŮ S ASFALTOVÝM POJIVEM asfalt. kce chodníku v tl. 0,1m
vč. odvozu na skládku a skládkovného</t>
  </si>
  <si>
    <t>M3</t>
  </si>
  <si>
    <t>11351</t>
  </si>
  <si>
    <t>ODSTRANĚNÍ ZÁHONOVÝCH OBRUBNÍKŮ ODVOZ NA SKLÁDKU</t>
  </si>
  <si>
    <t>M</t>
  </si>
  <si>
    <t>12911</t>
  </si>
  <si>
    <t>ČIŠTĚNÍ VOZOVEK OD NÁNOSU betonových, tlakovou vodou</t>
  </si>
  <si>
    <t>M2</t>
  </si>
  <si>
    <t>18214</t>
  </si>
  <si>
    <t>ÚPRAVA POVRCHŮ SROVNÁNÍM ÚZEMÍ V TL DO 0,25M OBNOVA TERÉNU V OKOLÍ STAVBY DO PŮVODNÍHO STAVU</t>
  </si>
  <si>
    <t>Komunikace</t>
  </si>
  <si>
    <t>572213</t>
  </si>
  <si>
    <t>SPOJOVACÍ POSTŘIK Z EMULZE DO 0,5KG/M2</t>
  </si>
  <si>
    <t>57410</t>
  </si>
  <si>
    <t>ASFALTOVÝ BETON vyrovnávka z ACP 16+, v průměrné tl. 30mm</t>
  </si>
  <si>
    <t>57413</t>
  </si>
  <si>
    <t>ASFALTOVÝ BETON TL. 40MM pro obrusné vrstvy ACO 11S</t>
  </si>
  <si>
    <t>582614</t>
  </si>
  <si>
    <t>KRYTY Z BETON DLAŽDIC SE ZÁMKEM BAREV TL 60MM DO LOŽE Z KAM HMATOVÁ RELIÉFNÍ DLAŽBA - kontrastní barva
(varovné a signální pásy pro nevidomé a slabozraké)</t>
  </si>
  <si>
    <t>582621</t>
  </si>
  <si>
    <t>KRYTY Z BETON DLAŽDIC SE ZÁMKEM ŠEDÝCH TL 60MM DO LOŽE Z MC tl. lože 40mm
pozn.: pokládka na stáv. betonový povrch</t>
  </si>
  <si>
    <t>Potrubí</t>
  </si>
  <si>
    <t>89921</t>
  </si>
  <si>
    <t>VÝŠKOVÁ ÚPRAVA POKLOPŮ</t>
  </si>
  <si>
    <t>KUS</t>
  </si>
  <si>
    <t>89922</t>
  </si>
  <si>
    <t>VÝŠKOVÁ ÚPRAVA MŘÍŽÍ</t>
  </si>
  <si>
    <t>89923</t>
  </si>
  <si>
    <t>VÝŠKOVÁ ÚPRAVA KRYCÍCH HRNCŮ</t>
  </si>
  <si>
    <t>Ostatní konstrukce a práce</t>
  </si>
  <si>
    <t>91721</t>
  </si>
  <si>
    <t>ZÁHONOVÉ OBRUBY Z BETONOVÝCH OBRUBNÍKŮ</t>
  </si>
  <si>
    <t>91743</t>
  </si>
  <si>
    <t>CHODNÍKOVÉ OBRUBY Z KAMENNÝCH KRAJNÍKŮ</t>
  </si>
  <si>
    <t>91783</t>
  </si>
  <si>
    <t>VÝŠKOVÁ ÚPRAVA OBRUB Z KRAJNÍKŮ KAMENNÝCH</t>
  </si>
  <si>
    <t>931313</t>
  </si>
  <si>
    <t>TĚSNĚNÍ DILATAČ SPAR ASF ZÁLIVKOU PRŮŘ DO 300MM2 SPÁRY STÁV. BETON. POVRCHU</t>
  </si>
  <si>
    <t>93829</t>
  </si>
  <si>
    <t>ČIŠTĚNÍ SPÁR BETONOVÉ VOZOVKY</t>
  </si>
  <si>
    <t>Celkem:</t>
  </si>
  <si>
    <t>PARKOVIŠTĚ</t>
  </si>
  <si>
    <t>ČIŠTĚNÍ VOZOVEK OD NÁNOSU betonových</t>
  </si>
  <si>
    <t>CHODNÍK KE VCHODŮM</t>
  </si>
  <si>
    <t>Celkem bez DPH:</t>
  </si>
  <si>
    <t>SO 104</t>
  </si>
  <si>
    <t>KOMUNIKACE A PARKOVIŠTĚ</t>
  </si>
  <si>
    <t>ÚPRAVA POVRCHŮ SROVNÁNÍM ÚZEMÍ V TL DO 0,25M</t>
  </si>
  <si>
    <t>SPOJOVACÍ POSTŘIK Z EMULZE DO 0,5KG/M2 0,3KG/M2</t>
  </si>
  <si>
    <t>574131</t>
  </si>
  <si>
    <t>ASFALTOVÝ BETON TŘ I TL 40MM ACO 11S</t>
  </si>
  <si>
    <t>574601</t>
  </si>
  <si>
    <t>OBALOVANÉ KAMENIVO TŘ I ACP 16+</t>
  </si>
  <si>
    <t>89712a</t>
  </si>
  <si>
    <t>DVOUVPUSŤ KANALIZAČNÍ ULIČNÍ KOMPLETNÍ Z BETON DÍLCŮ</t>
  </si>
  <si>
    <t>CHODNÍK OBRUBY Z KAMEN KRAJNÍKŮ KAMENNÉ KRAJNÍKY 100x250MM</t>
  </si>
  <si>
    <t>VÝŠKOVÁ ÚPRAVA OBRUB Z KRAJNÍKŮ KAMENNÉ KRAJNÍKY 100x250MM</t>
  </si>
  <si>
    <t>TĚSNĚNÍ DILATAČ SPAR ASF ZÁLIVKOU PRŮŘ DO 300MM2</t>
  </si>
  <si>
    <t>93821</t>
  </si>
  <si>
    <t>OČIŠTĚNÍ BETON VOZOVEK UMYTÍM VODOU</t>
  </si>
  <si>
    <t>ČIŠTĚNÍ SPAR BETONOVÉ VOZOVKY</t>
  </si>
  <si>
    <t>SO 105</t>
  </si>
  <si>
    <t>CHODNÍK PODÉL KOMUNIKACE</t>
  </si>
  <si>
    <t>Všeobecné konstrukce a práce</t>
  </si>
  <si>
    <t>014102</t>
  </si>
  <si>
    <t>POPLATKY ZA SKLÁDKU VYBOURANÉ HMOTY</t>
  </si>
  <si>
    <t>T</t>
  </si>
  <si>
    <t>ODSTRANĚNÍ ZÁHONOVÝCH OBRUBNÍKŮ</t>
  </si>
  <si>
    <t>582614a</t>
  </si>
  <si>
    <t>KRYTY Z BET DLAŽ SE ZÁMKEM BAREV TL 60MM DO LOŽE Z KAM RELIÉFNÍ DLAŽBA PRO NEVIDOMÉ A SLABOZRAKÉ</t>
  </si>
  <si>
    <t>KRYTY Z BET DLAŽ SE ZÁMKEM ŠEDÝCH TL 60MM DO LOŽE Z MC</t>
  </si>
  <si>
    <t>ZÁHONOVÉ OBRUBY Z BETON OBRUBNÍKŮ</t>
  </si>
  <si>
    <t>SO 106</t>
  </si>
  <si>
    <t>CHODNÍKY KE VCHODŮM</t>
  </si>
  <si>
    <t>ČIŠTĚNÍ VOZOVEK OD NÁNOSU</t>
  </si>
  <si>
    <t>Objekt</t>
  </si>
  <si>
    <t>Popis</t>
  </si>
  <si>
    <t>SO 101</t>
  </si>
  <si>
    <t>Komunikace + chodník podél komunikace</t>
  </si>
  <si>
    <t>SO 102</t>
  </si>
  <si>
    <t>Parkoviště</t>
  </si>
  <si>
    <t>SO 103</t>
  </si>
  <si>
    <t>Chodníky ke vchodům</t>
  </si>
  <si>
    <t>Komunikace + parkoviště</t>
  </si>
  <si>
    <t>Chodník podél komunikace</t>
  </si>
  <si>
    <t>OPRAVA KOMUNIKACE, PARKOVIŠTĚ A CHODNÍKŮ V UL. STŘELECKÝ VRCH - CHRASTAVA</t>
  </si>
  <si>
    <t>Celkem vč. DPH</t>
  </si>
  <si>
    <t>DPH 21%</t>
  </si>
  <si>
    <t>Celkem bez DPH</t>
  </si>
  <si>
    <t>CELKEM za všechny objekty</t>
  </si>
  <si>
    <t>Příloha k formuláři pro ocenění nabídky</t>
  </si>
  <si>
    <t>REKAPITULACE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</si>
</sst>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#,###,###,##0.00"/>
    <numFmt numFmtId="173" formatCode="###\ ###\ ##0.0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19">
      <alignment/>
      <protection/>
    </xf>
    <xf numFmtId="0" fontId="2" fillId="0" borderId="0" xfId="19" applyAlignment="1">
      <alignment horizontal="right"/>
      <protection/>
    </xf>
    <xf numFmtId="0" fontId="2" fillId="0" borderId="0" xfId="19" applyAlignment="1">
      <alignment horizontal="left"/>
      <protection/>
    </xf>
    <xf numFmtId="0" fontId="3" fillId="2" borderId="1" xfId="20" applyBorder="1">
      <alignment/>
      <protection/>
    </xf>
    <xf numFmtId="0" fontId="3" fillId="2" borderId="2" xfId="20" applyBorder="1">
      <alignment/>
      <protection/>
    </xf>
    <xf numFmtId="0" fontId="3" fillId="2" borderId="3" xfId="20" applyBorder="1">
      <alignment/>
      <protection/>
    </xf>
    <xf numFmtId="0" fontId="3" fillId="2" borderId="3" xfId="20" applyBorder="1" applyAlignment="1">
      <alignment horizontal="center"/>
      <protection/>
    </xf>
    <xf numFmtId="0" fontId="1" fillId="0" borderId="4" xfId="18" applyBorder="1">
      <alignment/>
      <protection/>
    </xf>
    <xf numFmtId="0" fontId="1" fillId="0" borderId="4" xfId="18" applyBorder="1" quotePrefix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1" fillId="0" borderId="7" xfId="18" applyBorder="1">
      <alignment/>
      <protection/>
    </xf>
    <xf numFmtId="0" fontId="2" fillId="0" borderId="8" xfId="19" applyBorder="1">
      <alignment/>
      <protection/>
    </xf>
    <xf numFmtId="0" fontId="2" fillId="0" borderId="9" xfId="19" applyBorder="1">
      <alignment/>
      <protection/>
    </xf>
    <xf numFmtId="0" fontId="2" fillId="0" borderId="0" xfId="19" applyAlignment="1">
      <alignment horizontal="center"/>
      <protection/>
    </xf>
    <xf numFmtId="0" fontId="0" fillId="0" borderId="0" xfId="0" applyAlignment="1">
      <alignment horizontal="center"/>
    </xf>
    <xf numFmtId="0" fontId="2" fillId="0" borderId="6" xfId="19" applyBorder="1" applyAlignment="1">
      <alignment horizontal="center"/>
      <protection/>
    </xf>
    <xf numFmtId="0" fontId="1" fillId="0" borderId="4" xfId="18" applyBorder="1" applyAlignment="1">
      <alignment horizontal="center"/>
      <protection/>
    </xf>
    <xf numFmtId="0" fontId="2" fillId="0" borderId="9" xfId="19" applyBorder="1" applyAlignment="1">
      <alignment horizontal="center"/>
      <protection/>
    </xf>
    <xf numFmtId="0" fontId="3" fillId="2" borderId="2" xfId="20" applyBorder="1" applyAlignment="1">
      <alignment horizontal="center"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" borderId="13" xfId="0" applyNumberFormat="1" applyFont="1" applyFill="1" applyBorder="1" applyAlignment="1" applyProtection="1">
      <alignment/>
      <protection/>
    </xf>
    <xf numFmtId="0" fontId="4" fillId="3" borderId="14" xfId="0" applyNumberFormat="1" applyFont="1" applyFill="1" applyBorder="1" applyAlignment="1" applyProtection="1">
      <alignment/>
      <protection/>
    </xf>
    <xf numFmtId="0" fontId="4" fillId="3" borderId="15" xfId="0" applyNumberFormat="1" applyFont="1" applyFill="1" applyBorder="1" applyAlignment="1" applyProtection="1">
      <alignment/>
      <protection/>
    </xf>
    <xf numFmtId="0" fontId="0" fillId="2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19" applyBorder="1">
      <alignment/>
      <protection/>
    </xf>
    <xf numFmtId="172" fontId="1" fillId="0" borderId="19" xfId="18" applyNumberFormat="1" applyBorder="1">
      <alignment/>
      <protection/>
    </xf>
    <xf numFmtId="172" fontId="3" fillId="2" borderId="3" xfId="20" applyNumberFormat="1" applyBorder="1">
      <alignment/>
      <protection/>
    </xf>
    <xf numFmtId="0" fontId="4" fillId="3" borderId="13" xfId="0" applyNumberFormat="1" applyFont="1" applyFill="1" applyBorder="1" applyAlignment="1" applyProtection="1">
      <alignment/>
      <protection/>
    </xf>
    <xf numFmtId="172" fontId="2" fillId="0" borderId="20" xfId="19" applyNumberFormat="1" applyBorder="1">
      <alignment/>
      <protection/>
    </xf>
    <xf numFmtId="172" fontId="2" fillId="0" borderId="21" xfId="18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4" borderId="4" xfId="18" applyNumberFormat="1" applyFill="1" applyBorder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24" xfId="0" applyNumberFormat="1" applyFont="1" applyFill="1" applyBorder="1" applyAlignment="1">
      <alignment horizontal="right"/>
    </xf>
    <xf numFmtId="0" fontId="3" fillId="2" borderId="1" xfId="20" applyFont="1" applyBorder="1" applyAlignment="1">
      <alignment horizontal="left"/>
      <protection/>
    </xf>
    <xf numFmtId="0" fontId="3" fillId="2" borderId="2" xfId="20" applyFont="1" applyBorder="1" applyAlignment="1">
      <alignment horizontal="left"/>
      <protection/>
    </xf>
    <xf numFmtId="0" fontId="3" fillId="2" borderId="2" xfId="20" applyBorder="1" applyAlignment="1">
      <alignment horizontal="left"/>
      <protection/>
    </xf>
    <xf numFmtId="0" fontId="4" fillId="3" borderId="14" xfId="0" applyNumberFormat="1" applyFont="1" applyFill="1" applyBorder="1" applyAlignment="1" applyProtection="1">
      <alignment/>
      <protection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2" borderId="14" xfId="0" applyFont="1" applyFill="1" applyBorder="1" applyAlignment="1">
      <alignment/>
    </xf>
    <xf numFmtId="0" fontId="6" fillId="2" borderId="25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Font_Ariel_Small" xfId="18"/>
    <cellStyle name="Font_Ariel_Small_Bold" xfId="19"/>
    <cellStyle name="Font_Ariel_Small_Bold_BG_Gray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3"/>
  <sheetViews>
    <sheetView tabSelected="1" zoomScale="75" zoomScaleNormal="75" workbookViewId="0" topLeftCell="A1">
      <selection activeCell="H12" sqref="H12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26.28125" style="0" bestFit="1" customWidth="1"/>
    <col min="4" max="4" width="3.8515625" style="16" customWidth="1"/>
    <col min="5" max="5" width="129.28125" style="0" bestFit="1" customWidth="1"/>
    <col min="6" max="6" width="4.00390625" style="0" bestFit="1" customWidth="1"/>
    <col min="7" max="7" width="16.57421875" style="0" bestFit="1" customWidth="1"/>
    <col min="8" max="8" width="10.00390625" style="0" bestFit="1" customWidth="1"/>
    <col min="9" max="9" width="16.00390625" style="0" bestFit="1" customWidth="1"/>
  </cols>
  <sheetData>
    <row r="1" ht="12.75">
      <c r="B1" s="50" t="s">
        <v>108</v>
      </c>
    </row>
    <row r="3" spans="2:5" ht="12.75">
      <c r="B3" s="21" t="s">
        <v>0</v>
      </c>
      <c r="C3" s="22" t="s">
        <v>3</v>
      </c>
      <c r="D3" s="23" t="s">
        <v>4</v>
      </c>
      <c r="E3" s="24" t="s">
        <v>103</v>
      </c>
    </row>
    <row r="4" ht="13.5" thickBot="1">
      <c r="C4" s="51" t="s">
        <v>109</v>
      </c>
    </row>
    <row r="5" spans="2:9" ht="13.5" thickBot="1">
      <c r="B5" s="31" t="s">
        <v>93</v>
      </c>
      <c r="C5" s="58" t="s">
        <v>94</v>
      </c>
      <c r="D5" s="59"/>
      <c r="E5" s="59"/>
      <c r="F5" s="60"/>
      <c r="G5" s="41" t="s">
        <v>106</v>
      </c>
      <c r="H5" s="32" t="s">
        <v>105</v>
      </c>
      <c r="I5" s="33" t="s">
        <v>104</v>
      </c>
    </row>
    <row r="6" spans="2:9" ht="12.75">
      <c r="B6" s="29" t="s">
        <v>95</v>
      </c>
      <c r="C6" s="61" t="s">
        <v>96</v>
      </c>
      <c r="D6" s="61"/>
      <c r="E6" s="61"/>
      <c r="F6" s="62"/>
      <c r="G6" s="46">
        <f>I50</f>
        <v>0</v>
      </c>
      <c r="H6" s="44">
        <f aca="true" t="shared" si="0" ref="H6:H11">G6*0.21</f>
        <v>0</v>
      </c>
      <c r="I6" s="45">
        <f aca="true" t="shared" si="1" ref="I6:I11">G6+H6</f>
        <v>0</v>
      </c>
    </row>
    <row r="7" spans="2:9" ht="12.75">
      <c r="B7" s="28" t="s">
        <v>97</v>
      </c>
      <c r="C7" s="63" t="s">
        <v>98</v>
      </c>
      <c r="D7" s="63"/>
      <c r="E7" s="63"/>
      <c r="F7" s="64"/>
      <c r="G7" s="47">
        <f>I83</f>
        <v>0</v>
      </c>
      <c r="H7" s="44">
        <f t="shared" si="0"/>
        <v>0</v>
      </c>
      <c r="I7" s="45">
        <f t="shared" si="1"/>
        <v>0</v>
      </c>
    </row>
    <row r="8" spans="2:9" ht="12.75">
      <c r="B8" s="28" t="s">
        <v>99</v>
      </c>
      <c r="C8" s="63" t="s">
        <v>100</v>
      </c>
      <c r="D8" s="63"/>
      <c r="E8" s="63"/>
      <c r="F8" s="64"/>
      <c r="G8" s="47">
        <f>I107</f>
        <v>0</v>
      </c>
      <c r="H8" s="44">
        <f t="shared" si="0"/>
        <v>0</v>
      </c>
      <c r="I8" s="45">
        <f t="shared" si="1"/>
        <v>0</v>
      </c>
    </row>
    <row r="9" spans="2:9" ht="12.75">
      <c r="B9" s="28" t="s">
        <v>63</v>
      </c>
      <c r="C9" s="63" t="s">
        <v>101</v>
      </c>
      <c r="D9" s="63"/>
      <c r="E9" s="63"/>
      <c r="F9" s="64"/>
      <c r="G9" s="47">
        <f>I140</f>
        <v>0</v>
      </c>
      <c r="H9" s="44">
        <f t="shared" si="0"/>
        <v>0</v>
      </c>
      <c r="I9" s="45">
        <f t="shared" si="1"/>
        <v>0</v>
      </c>
    </row>
    <row r="10" spans="2:9" ht="12.75">
      <c r="B10" s="28" t="s">
        <v>79</v>
      </c>
      <c r="C10" s="63" t="s">
        <v>102</v>
      </c>
      <c r="D10" s="63"/>
      <c r="E10" s="63"/>
      <c r="F10" s="64"/>
      <c r="G10" s="47">
        <f>I173</f>
        <v>0</v>
      </c>
      <c r="H10" s="44">
        <f t="shared" si="0"/>
        <v>0</v>
      </c>
      <c r="I10" s="45">
        <f t="shared" si="1"/>
        <v>0</v>
      </c>
    </row>
    <row r="11" spans="2:9" ht="13.5" thickBot="1">
      <c r="B11" s="30" t="s">
        <v>90</v>
      </c>
      <c r="C11" s="65" t="s">
        <v>100</v>
      </c>
      <c r="D11" s="65"/>
      <c r="E11" s="65"/>
      <c r="F11" s="66"/>
      <c r="G11" s="48">
        <f>I203</f>
        <v>0</v>
      </c>
      <c r="H11" s="44">
        <f t="shared" si="0"/>
        <v>0</v>
      </c>
      <c r="I11" s="45">
        <f t="shared" si="1"/>
        <v>0</v>
      </c>
    </row>
    <row r="12" spans="2:9" ht="13.5" thickBot="1">
      <c r="B12" s="34"/>
      <c r="C12" s="67" t="s">
        <v>107</v>
      </c>
      <c r="D12" s="67"/>
      <c r="E12" s="67"/>
      <c r="F12" s="68"/>
      <c r="G12" s="52">
        <f>SUM(G6:G11)</f>
        <v>0</v>
      </c>
      <c r="H12" s="53">
        <f>SUM(H6:H11)</f>
        <v>0</v>
      </c>
      <c r="I12" s="54">
        <f>SUM(I6:I11)</f>
        <v>0</v>
      </c>
    </row>
    <row r="13" spans="2:9" ht="12.75">
      <c r="B13" s="26"/>
      <c r="C13" s="26"/>
      <c r="D13" s="27"/>
      <c r="E13" s="26"/>
      <c r="F13" s="26"/>
      <c r="G13" s="26"/>
      <c r="H13" s="26"/>
      <c r="I13" s="26"/>
    </row>
    <row r="15" spans="2:5" ht="12.75">
      <c r="B15" s="1" t="s">
        <v>1</v>
      </c>
      <c r="C15" s="2">
        <v>1</v>
      </c>
      <c r="D15" s="15" t="s">
        <v>4</v>
      </c>
      <c r="E15" s="3" t="s">
        <v>5</v>
      </c>
    </row>
    <row r="16" spans="2:5" ht="12.75">
      <c r="B16" s="1" t="s">
        <v>2</v>
      </c>
      <c r="C16" s="2">
        <v>101</v>
      </c>
      <c r="D16" s="15" t="s">
        <v>4</v>
      </c>
      <c r="E16" s="3" t="s">
        <v>6</v>
      </c>
    </row>
    <row r="18" ht="13.5" thickBot="1"/>
    <row r="19" spans="2:9" ht="13.5" thickBot="1">
      <c r="B19" s="6" t="s">
        <v>7</v>
      </c>
      <c r="C19" s="6" t="s">
        <v>8</v>
      </c>
      <c r="D19" s="7" t="s">
        <v>9</v>
      </c>
      <c r="E19" s="6" t="s">
        <v>10</v>
      </c>
      <c r="F19" s="6" t="s">
        <v>11</v>
      </c>
      <c r="G19" s="6" t="s">
        <v>12</v>
      </c>
      <c r="H19" s="7" t="s">
        <v>13</v>
      </c>
      <c r="I19" s="7" t="s">
        <v>14</v>
      </c>
    </row>
    <row r="20" spans="2:9" ht="13.5" thickBot="1">
      <c r="B20" s="35"/>
      <c r="C20" s="25"/>
      <c r="D20" s="36"/>
      <c r="E20" s="25"/>
      <c r="F20" s="25"/>
      <c r="G20" s="25"/>
      <c r="H20" s="25"/>
      <c r="I20" s="37"/>
    </row>
    <row r="21" spans="2:9" ht="12.75">
      <c r="B21" s="10">
        <v>1</v>
      </c>
      <c r="C21" s="11" t="s">
        <v>15</v>
      </c>
      <c r="D21" s="17"/>
      <c r="E21" s="11"/>
      <c r="F21" s="11"/>
      <c r="G21" s="11"/>
      <c r="H21" s="11"/>
      <c r="I21" s="38"/>
    </row>
    <row r="22" spans="2:9" ht="12.75">
      <c r="B22" s="12">
        <v>1</v>
      </c>
      <c r="C22" s="9" t="s">
        <v>16</v>
      </c>
      <c r="D22" s="18" t="s">
        <v>17</v>
      </c>
      <c r="E22" s="8" t="s">
        <v>18</v>
      </c>
      <c r="F22" s="8" t="s">
        <v>19</v>
      </c>
      <c r="G22" s="8">
        <v>2.3</v>
      </c>
      <c r="H22" s="49"/>
      <c r="I22" s="39">
        <f>G22*H22</f>
        <v>0</v>
      </c>
    </row>
    <row r="23" spans="2:9" ht="12.75">
      <c r="B23" s="12">
        <v>2</v>
      </c>
      <c r="C23" s="9" t="s">
        <v>20</v>
      </c>
      <c r="D23" s="18" t="s">
        <v>17</v>
      </c>
      <c r="E23" s="8" t="s">
        <v>21</v>
      </c>
      <c r="F23" s="8" t="s">
        <v>22</v>
      </c>
      <c r="G23" s="8">
        <v>115</v>
      </c>
      <c r="H23" s="49"/>
      <c r="I23" s="39">
        <f>G23*H23</f>
        <v>0</v>
      </c>
    </row>
    <row r="24" spans="2:9" ht="12.75">
      <c r="B24" s="12">
        <v>3</v>
      </c>
      <c r="C24" s="9" t="s">
        <v>23</v>
      </c>
      <c r="D24" s="18"/>
      <c r="E24" s="8" t="s">
        <v>24</v>
      </c>
      <c r="F24" s="8" t="s">
        <v>25</v>
      </c>
      <c r="G24" s="8">
        <v>887</v>
      </c>
      <c r="H24" s="49"/>
      <c r="I24" s="39">
        <f>G24*H24</f>
        <v>0</v>
      </c>
    </row>
    <row r="25" spans="2:9" ht="12.75">
      <c r="B25" s="12">
        <v>4</v>
      </c>
      <c r="C25" s="9" t="s">
        <v>26</v>
      </c>
      <c r="D25" s="18"/>
      <c r="E25" s="8" t="s">
        <v>27</v>
      </c>
      <c r="F25" s="8" t="s">
        <v>25</v>
      </c>
      <c r="G25" s="8">
        <v>125</v>
      </c>
      <c r="H25" s="49"/>
      <c r="I25" s="39">
        <f>G25*H25</f>
        <v>0</v>
      </c>
    </row>
    <row r="26" spans="2:9" ht="13.5" thickBot="1">
      <c r="B26" s="13">
        <v>1</v>
      </c>
      <c r="C26" s="14" t="s">
        <v>15</v>
      </c>
      <c r="D26" s="19"/>
      <c r="E26" s="14"/>
      <c r="F26" s="14"/>
      <c r="G26" s="14"/>
      <c r="H26" s="14"/>
      <c r="I26" s="42">
        <f>SUM(I22:I25)</f>
        <v>0</v>
      </c>
    </row>
    <row r="27" spans="2:9" ht="3.75" customHeight="1" thickBot="1">
      <c r="B27" s="35"/>
      <c r="C27" s="25"/>
      <c r="D27" s="36"/>
      <c r="E27" s="25"/>
      <c r="F27" s="25"/>
      <c r="G27" s="25"/>
      <c r="H27" s="25"/>
      <c r="I27" s="37"/>
    </row>
    <row r="28" spans="2:9" ht="12.75">
      <c r="B28" s="10">
        <v>5</v>
      </c>
      <c r="C28" s="11" t="s">
        <v>28</v>
      </c>
      <c r="D28" s="17"/>
      <c r="E28" s="11"/>
      <c r="F28" s="11"/>
      <c r="G28" s="11"/>
      <c r="H28" s="11"/>
      <c r="I28" s="38"/>
    </row>
    <row r="29" spans="2:9" ht="12.75">
      <c r="B29" s="12">
        <v>5</v>
      </c>
      <c r="C29" s="9" t="s">
        <v>29</v>
      </c>
      <c r="D29" s="18"/>
      <c r="E29" s="8" t="s">
        <v>30</v>
      </c>
      <c r="F29" s="8" t="s">
        <v>25</v>
      </c>
      <c r="G29" s="8">
        <v>1448</v>
      </c>
      <c r="H29" s="49"/>
      <c r="I29" s="39">
        <f>G29*H29</f>
        <v>0</v>
      </c>
    </row>
    <row r="30" spans="2:9" ht="12.75">
      <c r="B30" s="12">
        <v>6</v>
      </c>
      <c r="C30" s="9" t="s">
        <v>31</v>
      </c>
      <c r="D30" s="18" t="s">
        <v>17</v>
      </c>
      <c r="E30" s="8" t="s">
        <v>32</v>
      </c>
      <c r="F30" s="8" t="s">
        <v>19</v>
      </c>
      <c r="G30" s="8">
        <v>21.72</v>
      </c>
      <c r="H30" s="49"/>
      <c r="I30" s="39">
        <f>G30*H30</f>
        <v>0</v>
      </c>
    </row>
    <row r="31" spans="2:9" ht="12.75">
      <c r="B31" s="12">
        <v>7</v>
      </c>
      <c r="C31" s="9" t="s">
        <v>33</v>
      </c>
      <c r="D31" s="18"/>
      <c r="E31" s="8" t="s">
        <v>34</v>
      </c>
      <c r="F31" s="8" t="s">
        <v>25</v>
      </c>
      <c r="G31" s="8">
        <v>724</v>
      </c>
      <c r="H31" s="49"/>
      <c r="I31" s="39">
        <f>G31*H31</f>
        <v>0</v>
      </c>
    </row>
    <row r="32" spans="2:9" ht="12.75">
      <c r="B32" s="12">
        <v>8</v>
      </c>
      <c r="C32" s="9" t="s">
        <v>35</v>
      </c>
      <c r="D32" s="18" t="s">
        <v>17</v>
      </c>
      <c r="E32" s="8" t="s">
        <v>36</v>
      </c>
      <c r="F32" s="8" t="s">
        <v>25</v>
      </c>
      <c r="G32" s="8">
        <v>8.3</v>
      </c>
      <c r="H32" s="49"/>
      <c r="I32" s="39">
        <f>G32*H32</f>
        <v>0</v>
      </c>
    </row>
    <row r="33" spans="2:9" ht="12.75">
      <c r="B33" s="12">
        <v>9</v>
      </c>
      <c r="C33" s="9" t="s">
        <v>37</v>
      </c>
      <c r="D33" s="18"/>
      <c r="E33" s="8" t="s">
        <v>38</v>
      </c>
      <c r="F33" s="8" t="s">
        <v>25</v>
      </c>
      <c r="G33" s="8">
        <v>154.7</v>
      </c>
      <c r="H33" s="49"/>
      <c r="I33" s="39">
        <f>G33*H33</f>
        <v>0</v>
      </c>
    </row>
    <row r="34" spans="2:9" ht="13.5" thickBot="1">
      <c r="B34" s="13">
        <v>5</v>
      </c>
      <c r="C34" s="14" t="s">
        <v>28</v>
      </c>
      <c r="D34" s="19"/>
      <c r="E34" s="14"/>
      <c r="F34" s="14"/>
      <c r="G34" s="14"/>
      <c r="H34" s="14"/>
      <c r="I34" s="42">
        <f>SUM(I29:I33)</f>
        <v>0</v>
      </c>
    </row>
    <row r="35" spans="2:9" ht="3.75" customHeight="1" thickBot="1">
      <c r="B35" s="35"/>
      <c r="C35" s="25"/>
      <c r="D35" s="36"/>
      <c r="E35" s="25"/>
      <c r="F35" s="25"/>
      <c r="G35" s="25"/>
      <c r="H35" s="25"/>
      <c r="I35" s="37"/>
    </row>
    <row r="36" spans="2:9" ht="12.75">
      <c r="B36" s="10">
        <v>8</v>
      </c>
      <c r="C36" s="11" t="s">
        <v>39</v>
      </c>
      <c r="D36" s="17"/>
      <c r="E36" s="11"/>
      <c r="F36" s="11"/>
      <c r="G36" s="11"/>
      <c r="H36" s="11"/>
      <c r="I36" s="38"/>
    </row>
    <row r="37" spans="2:9" ht="12.75">
      <c r="B37" s="12">
        <v>10</v>
      </c>
      <c r="C37" s="9" t="s">
        <v>40</v>
      </c>
      <c r="D37" s="18"/>
      <c r="E37" s="8" t="s">
        <v>41</v>
      </c>
      <c r="F37" s="8" t="s">
        <v>42</v>
      </c>
      <c r="G37" s="8">
        <v>6</v>
      </c>
      <c r="H37" s="49"/>
      <c r="I37" s="39">
        <f>G37*H37</f>
        <v>0</v>
      </c>
    </row>
    <row r="38" spans="2:9" ht="12.75">
      <c r="B38" s="12">
        <v>11</v>
      </c>
      <c r="C38" s="9" t="s">
        <v>43</v>
      </c>
      <c r="D38" s="18"/>
      <c r="E38" s="8" t="s">
        <v>44</v>
      </c>
      <c r="F38" s="8" t="s">
        <v>42</v>
      </c>
      <c r="G38" s="8">
        <v>2</v>
      </c>
      <c r="H38" s="49"/>
      <c r="I38" s="39">
        <f>G38*H38</f>
        <v>0</v>
      </c>
    </row>
    <row r="39" spans="2:9" ht="12.75">
      <c r="B39" s="12">
        <v>12</v>
      </c>
      <c r="C39" s="9" t="s">
        <v>45</v>
      </c>
      <c r="D39" s="18"/>
      <c r="E39" s="8" t="s">
        <v>46</v>
      </c>
      <c r="F39" s="8" t="s">
        <v>42</v>
      </c>
      <c r="G39" s="8">
        <v>2</v>
      </c>
      <c r="H39" s="49"/>
      <c r="I39" s="39">
        <f>G39*H39</f>
        <v>0</v>
      </c>
    </row>
    <row r="40" spans="2:9" ht="13.5" thickBot="1">
      <c r="B40" s="13">
        <v>8</v>
      </c>
      <c r="C40" s="14" t="s">
        <v>39</v>
      </c>
      <c r="D40" s="19"/>
      <c r="E40" s="14"/>
      <c r="F40" s="14"/>
      <c r="G40" s="14"/>
      <c r="H40" s="14"/>
      <c r="I40" s="42">
        <f>SUM(I37:I39)</f>
        <v>0</v>
      </c>
    </row>
    <row r="41" spans="2:9" ht="3.75" customHeight="1" thickBot="1">
      <c r="B41" s="35"/>
      <c r="C41" s="25"/>
      <c r="D41" s="36"/>
      <c r="E41" s="25"/>
      <c r="F41" s="25"/>
      <c r="G41" s="25"/>
      <c r="H41" s="25"/>
      <c r="I41" s="37"/>
    </row>
    <row r="42" spans="2:9" ht="12.75">
      <c r="B42" s="10">
        <v>9</v>
      </c>
      <c r="C42" s="11" t="s">
        <v>47</v>
      </c>
      <c r="D42" s="17"/>
      <c r="E42" s="11"/>
      <c r="F42" s="11"/>
      <c r="G42" s="11"/>
      <c r="H42" s="11"/>
      <c r="I42" s="38"/>
    </row>
    <row r="43" spans="2:9" ht="12.75">
      <c r="B43" s="12">
        <v>13</v>
      </c>
      <c r="C43" s="9" t="s">
        <v>48</v>
      </c>
      <c r="D43" s="18"/>
      <c r="E43" s="8" t="s">
        <v>49</v>
      </c>
      <c r="F43" s="8" t="s">
        <v>22</v>
      </c>
      <c r="G43" s="8">
        <v>115</v>
      </c>
      <c r="H43" s="49"/>
      <c r="I43" s="39">
        <f>G43*H43</f>
        <v>0</v>
      </c>
    </row>
    <row r="44" spans="2:9" ht="12.75">
      <c r="B44" s="12">
        <v>14</v>
      </c>
      <c r="C44" s="9" t="s">
        <v>50</v>
      </c>
      <c r="D44" s="18"/>
      <c r="E44" s="8" t="s">
        <v>51</v>
      </c>
      <c r="F44" s="8" t="s">
        <v>22</v>
      </c>
      <c r="G44" s="8">
        <v>24</v>
      </c>
      <c r="H44" s="49"/>
      <c r="I44" s="39">
        <f>G44*H44</f>
        <v>0</v>
      </c>
    </row>
    <row r="45" spans="2:9" ht="12.75">
      <c r="B45" s="12">
        <v>15</v>
      </c>
      <c r="C45" s="9" t="s">
        <v>52</v>
      </c>
      <c r="D45" s="18"/>
      <c r="E45" s="8" t="s">
        <v>53</v>
      </c>
      <c r="F45" s="8" t="s">
        <v>22</v>
      </c>
      <c r="G45" s="8">
        <v>212</v>
      </c>
      <c r="H45" s="49"/>
      <c r="I45" s="39">
        <f>G45*H45</f>
        <v>0</v>
      </c>
    </row>
    <row r="46" spans="2:9" ht="12.75">
      <c r="B46" s="12">
        <v>16</v>
      </c>
      <c r="C46" s="9" t="s">
        <v>54</v>
      </c>
      <c r="D46" s="18"/>
      <c r="E46" s="8" t="s">
        <v>55</v>
      </c>
      <c r="F46" s="8" t="s">
        <v>22</v>
      </c>
      <c r="G46" s="8">
        <v>80</v>
      </c>
      <c r="H46" s="49"/>
      <c r="I46" s="39">
        <f>G46*H46</f>
        <v>0</v>
      </c>
    </row>
    <row r="47" spans="2:9" ht="12.75">
      <c r="B47" s="12">
        <v>17</v>
      </c>
      <c r="C47" s="9" t="s">
        <v>56</v>
      </c>
      <c r="D47" s="18" t="s">
        <v>17</v>
      </c>
      <c r="E47" s="8" t="s">
        <v>57</v>
      </c>
      <c r="F47" s="8" t="s">
        <v>22</v>
      </c>
      <c r="G47" s="8">
        <v>80</v>
      </c>
      <c r="H47" s="49"/>
      <c r="I47" s="39">
        <f>G47*H47</f>
        <v>0</v>
      </c>
    </row>
    <row r="48" spans="2:9" ht="13.5" thickBot="1">
      <c r="B48" s="13">
        <v>9</v>
      </c>
      <c r="C48" s="14" t="s">
        <v>47</v>
      </c>
      <c r="D48" s="19"/>
      <c r="E48" s="14"/>
      <c r="F48" s="14"/>
      <c r="G48" s="14"/>
      <c r="H48" s="14"/>
      <c r="I48" s="42">
        <f>SUM(I43:I47)</f>
        <v>0</v>
      </c>
    </row>
    <row r="49" spans="2:9" ht="3.75" customHeight="1" thickBot="1">
      <c r="B49" s="35"/>
      <c r="C49" s="25"/>
      <c r="D49" s="36"/>
      <c r="E49" s="25"/>
      <c r="F49" s="25"/>
      <c r="G49" s="25"/>
      <c r="H49" s="25"/>
      <c r="I49" s="37"/>
    </row>
    <row r="50" spans="2:9" ht="13.5" thickBot="1">
      <c r="B50" s="55" t="s">
        <v>62</v>
      </c>
      <c r="C50" s="57"/>
      <c r="D50" s="20"/>
      <c r="E50" s="5"/>
      <c r="F50" s="5"/>
      <c r="G50" s="5"/>
      <c r="H50" s="5"/>
      <c r="I50" s="40">
        <f>I26+I34+I40+I48</f>
        <v>0</v>
      </c>
    </row>
    <row r="54" spans="2:5" ht="12.75">
      <c r="B54" s="1" t="s">
        <v>1</v>
      </c>
      <c r="C54" s="2">
        <v>1</v>
      </c>
      <c r="D54" s="15" t="s">
        <v>4</v>
      </c>
      <c r="E54" s="3" t="s">
        <v>5</v>
      </c>
    </row>
    <row r="55" spans="2:5" ht="12.75">
      <c r="B55" s="1" t="s">
        <v>2</v>
      </c>
      <c r="C55" s="2">
        <v>102</v>
      </c>
      <c r="D55" s="15" t="s">
        <v>4</v>
      </c>
      <c r="E55" s="3" t="s">
        <v>59</v>
      </c>
    </row>
    <row r="57" ht="13.5" thickBot="1"/>
    <row r="58" spans="2:9" ht="13.5" thickBot="1">
      <c r="B58" s="6" t="s">
        <v>7</v>
      </c>
      <c r="C58" s="6" t="s">
        <v>8</v>
      </c>
      <c r="D58" s="7" t="s">
        <v>9</v>
      </c>
      <c r="E58" s="6" t="s">
        <v>10</v>
      </c>
      <c r="F58" s="6" t="s">
        <v>11</v>
      </c>
      <c r="G58" s="6" t="s">
        <v>12</v>
      </c>
      <c r="H58" s="7" t="s">
        <v>13</v>
      </c>
      <c r="I58" s="7" t="s">
        <v>14</v>
      </c>
    </row>
    <row r="59" spans="2:9" ht="13.5" thickBot="1">
      <c r="B59" s="35"/>
      <c r="C59" s="25"/>
      <c r="D59" s="36"/>
      <c r="E59" s="25"/>
      <c r="F59" s="25"/>
      <c r="G59" s="25"/>
      <c r="H59" s="25"/>
      <c r="I59" s="37"/>
    </row>
    <row r="60" spans="2:9" ht="12.75">
      <c r="B60" s="10">
        <v>1</v>
      </c>
      <c r="C60" s="11" t="s">
        <v>15</v>
      </c>
      <c r="D60" s="17"/>
      <c r="E60" s="11"/>
      <c r="F60" s="11"/>
      <c r="G60" s="11"/>
      <c r="H60" s="11"/>
      <c r="I60" s="38"/>
    </row>
    <row r="61" spans="2:9" ht="12.75">
      <c r="B61" s="12">
        <v>1</v>
      </c>
      <c r="C61" s="9" t="s">
        <v>23</v>
      </c>
      <c r="D61" s="18"/>
      <c r="E61" s="8" t="s">
        <v>60</v>
      </c>
      <c r="F61" s="8" t="s">
        <v>25</v>
      </c>
      <c r="G61" s="8">
        <v>331</v>
      </c>
      <c r="H61" s="49"/>
      <c r="I61" s="39">
        <f>G61*H61</f>
        <v>0</v>
      </c>
    </row>
    <row r="62" spans="2:9" ht="12.75">
      <c r="B62" s="12">
        <v>2</v>
      </c>
      <c r="C62" s="9" t="s">
        <v>26</v>
      </c>
      <c r="D62" s="18"/>
      <c r="E62" s="8" t="s">
        <v>27</v>
      </c>
      <c r="F62" s="8" t="s">
        <v>25</v>
      </c>
      <c r="G62" s="8">
        <v>42</v>
      </c>
      <c r="H62" s="49"/>
      <c r="I62" s="39">
        <f>G62*H62</f>
        <v>0</v>
      </c>
    </row>
    <row r="63" spans="2:9" ht="13.5" thickBot="1">
      <c r="B63" s="13">
        <v>1</v>
      </c>
      <c r="C63" s="14" t="s">
        <v>15</v>
      </c>
      <c r="D63" s="19"/>
      <c r="E63" s="14"/>
      <c r="F63" s="14"/>
      <c r="G63" s="14"/>
      <c r="H63" s="14"/>
      <c r="I63" s="42">
        <f>SUM(I61:I62)</f>
        <v>0</v>
      </c>
    </row>
    <row r="64" spans="2:9" ht="3.75" customHeight="1" thickBot="1">
      <c r="B64" s="35"/>
      <c r="C64" s="25"/>
      <c r="D64" s="36"/>
      <c r="E64" s="25"/>
      <c r="F64" s="25"/>
      <c r="G64" s="25"/>
      <c r="H64" s="25"/>
      <c r="I64" s="37"/>
    </row>
    <row r="65" spans="2:9" ht="12.75">
      <c r="B65" s="10">
        <v>5</v>
      </c>
      <c r="C65" s="11" t="s">
        <v>28</v>
      </c>
      <c r="D65" s="17"/>
      <c r="E65" s="11"/>
      <c r="F65" s="11"/>
      <c r="G65" s="11"/>
      <c r="H65" s="11"/>
      <c r="I65" s="38"/>
    </row>
    <row r="66" spans="2:9" ht="12.75">
      <c r="B66" s="12">
        <v>3</v>
      </c>
      <c r="C66" s="9" t="s">
        <v>29</v>
      </c>
      <c r="D66" s="18"/>
      <c r="E66" s="8" t="s">
        <v>30</v>
      </c>
      <c r="F66" s="8" t="s">
        <v>25</v>
      </c>
      <c r="G66" s="8">
        <v>662</v>
      </c>
      <c r="H66" s="49"/>
      <c r="I66" s="39">
        <f>G66*H66</f>
        <v>0</v>
      </c>
    </row>
    <row r="67" spans="2:9" ht="12.75">
      <c r="B67" s="12">
        <v>4</v>
      </c>
      <c r="C67" s="9" t="s">
        <v>31</v>
      </c>
      <c r="D67" s="18" t="s">
        <v>17</v>
      </c>
      <c r="E67" s="8" t="s">
        <v>32</v>
      </c>
      <c r="F67" s="8" t="s">
        <v>19</v>
      </c>
      <c r="G67" s="8">
        <v>9.93</v>
      </c>
      <c r="H67" s="49"/>
      <c r="I67" s="39">
        <f>G67*H67</f>
        <v>0</v>
      </c>
    </row>
    <row r="68" spans="2:9" ht="12.75">
      <c r="B68" s="12">
        <v>5</v>
      </c>
      <c r="C68" s="9" t="s">
        <v>33</v>
      </c>
      <c r="D68" s="18"/>
      <c r="E68" s="8" t="s">
        <v>34</v>
      </c>
      <c r="F68" s="8" t="s">
        <v>25</v>
      </c>
      <c r="G68" s="8">
        <v>331</v>
      </c>
      <c r="H68" s="49"/>
      <c r="I68" s="39">
        <f>G68*H68</f>
        <v>0</v>
      </c>
    </row>
    <row r="69" spans="2:9" ht="13.5" thickBot="1">
      <c r="B69" s="13">
        <v>5</v>
      </c>
      <c r="C69" s="14" t="s">
        <v>28</v>
      </c>
      <c r="D69" s="19"/>
      <c r="E69" s="14"/>
      <c r="F69" s="14"/>
      <c r="G69" s="14"/>
      <c r="H69" s="14"/>
      <c r="I69" s="42">
        <f>SUM(I66:I68)</f>
        <v>0</v>
      </c>
    </row>
    <row r="70" spans="2:9" ht="3.75" customHeight="1" thickBot="1">
      <c r="B70" s="35"/>
      <c r="C70" s="25"/>
      <c r="D70" s="36"/>
      <c r="E70" s="25"/>
      <c r="F70" s="25"/>
      <c r="G70" s="25"/>
      <c r="H70" s="25"/>
      <c r="I70" s="37"/>
    </row>
    <row r="71" spans="2:9" ht="12.75">
      <c r="B71" s="10">
        <v>8</v>
      </c>
      <c r="C71" s="11" t="s">
        <v>39</v>
      </c>
      <c r="D71" s="17"/>
      <c r="E71" s="11"/>
      <c r="F71" s="11"/>
      <c r="G71" s="11"/>
      <c r="H71" s="11"/>
      <c r="I71" s="38"/>
    </row>
    <row r="72" spans="2:9" ht="12.75">
      <c r="B72" s="12">
        <v>6</v>
      </c>
      <c r="C72" s="9" t="s">
        <v>40</v>
      </c>
      <c r="D72" s="18"/>
      <c r="E72" s="8" t="s">
        <v>41</v>
      </c>
      <c r="F72" s="8" t="s">
        <v>42</v>
      </c>
      <c r="G72" s="8">
        <v>1</v>
      </c>
      <c r="H72" s="49"/>
      <c r="I72" s="39">
        <f>G72*H72</f>
        <v>0</v>
      </c>
    </row>
    <row r="73" spans="2:9" ht="12.75">
      <c r="B73" s="12">
        <v>7</v>
      </c>
      <c r="C73" s="9" t="s">
        <v>43</v>
      </c>
      <c r="D73" s="18"/>
      <c r="E73" s="8" t="s">
        <v>44</v>
      </c>
      <c r="F73" s="8" t="s">
        <v>42</v>
      </c>
      <c r="G73" s="8">
        <v>1</v>
      </c>
      <c r="H73" s="49"/>
      <c r="I73" s="39">
        <f>G73*H73</f>
        <v>0</v>
      </c>
    </row>
    <row r="74" spans="2:9" ht="13.5" thickBot="1">
      <c r="B74" s="13">
        <v>8</v>
      </c>
      <c r="C74" s="14" t="s">
        <v>39</v>
      </c>
      <c r="D74" s="19"/>
      <c r="E74" s="14"/>
      <c r="F74" s="14"/>
      <c r="G74" s="14"/>
      <c r="H74" s="14"/>
      <c r="I74" s="42">
        <f>SUM(I72:I73)</f>
        <v>0</v>
      </c>
    </row>
    <row r="75" spans="2:9" ht="3.75" customHeight="1" thickBot="1">
      <c r="B75" s="35"/>
      <c r="C75" s="25"/>
      <c r="D75" s="36"/>
      <c r="E75" s="25"/>
      <c r="F75" s="25"/>
      <c r="G75" s="25"/>
      <c r="H75" s="25"/>
      <c r="I75" s="37"/>
    </row>
    <row r="76" spans="2:9" ht="12.75">
      <c r="B76" s="10">
        <v>9</v>
      </c>
      <c r="C76" s="11" t="s">
        <v>47</v>
      </c>
      <c r="D76" s="17"/>
      <c r="E76" s="11"/>
      <c r="F76" s="11"/>
      <c r="G76" s="11"/>
      <c r="H76" s="11"/>
      <c r="I76" s="38"/>
    </row>
    <row r="77" spans="2:9" ht="12.75">
      <c r="B77" s="12">
        <v>8</v>
      </c>
      <c r="C77" s="9" t="s">
        <v>50</v>
      </c>
      <c r="D77" s="18"/>
      <c r="E77" s="8" t="s">
        <v>51</v>
      </c>
      <c r="F77" s="8" t="s">
        <v>22</v>
      </c>
      <c r="G77" s="8">
        <v>8</v>
      </c>
      <c r="H77" s="49"/>
      <c r="I77" s="39">
        <f>G77*H77</f>
        <v>0</v>
      </c>
    </row>
    <row r="78" spans="2:9" ht="12.75">
      <c r="B78" s="12">
        <v>9</v>
      </c>
      <c r="C78" s="9" t="s">
        <v>52</v>
      </c>
      <c r="D78" s="18"/>
      <c r="E78" s="8" t="s">
        <v>53</v>
      </c>
      <c r="F78" s="8" t="s">
        <v>22</v>
      </c>
      <c r="G78" s="8">
        <v>76</v>
      </c>
      <c r="H78" s="49"/>
      <c r="I78" s="39">
        <f>G78*H78</f>
        <v>0</v>
      </c>
    </row>
    <row r="79" spans="2:9" ht="12.75">
      <c r="B79" s="12">
        <v>10</v>
      </c>
      <c r="C79" s="9" t="s">
        <v>54</v>
      </c>
      <c r="D79" s="18"/>
      <c r="E79" s="8" t="s">
        <v>55</v>
      </c>
      <c r="F79" s="8" t="s">
        <v>22</v>
      </c>
      <c r="G79" s="8">
        <v>42</v>
      </c>
      <c r="H79" s="49"/>
      <c r="I79" s="39">
        <f>G79*H79</f>
        <v>0</v>
      </c>
    </row>
    <row r="80" spans="2:9" ht="12.75">
      <c r="B80" s="12">
        <v>11</v>
      </c>
      <c r="C80" s="9" t="s">
        <v>56</v>
      </c>
      <c r="D80" s="18" t="s">
        <v>17</v>
      </c>
      <c r="E80" s="8" t="s">
        <v>57</v>
      </c>
      <c r="F80" s="8" t="s">
        <v>22</v>
      </c>
      <c r="G80" s="8">
        <v>42</v>
      </c>
      <c r="H80" s="49"/>
      <c r="I80" s="39">
        <f>G80*H80</f>
        <v>0</v>
      </c>
    </row>
    <row r="81" spans="2:9" ht="13.5" thickBot="1">
      <c r="B81" s="13">
        <v>9</v>
      </c>
      <c r="C81" s="14" t="s">
        <v>47</v>
      </c>
      <c r="D81" s="19"/>
      <c r="E81" s="14"/>
      <c r="F81" s="14"/>
      <c r="G81" s="14"/>
      <c r="H81" s="14"/>
      <c r="I81" s="42">
        <f>SUM(I77:I80)</f>
        <v>0</v>
      </c>
    </row>
    <row r="82" spans="2:9" ht="3.75" customHeight="1" thickBot="1">
      <c r="B82" s="35"/>
      <c r="C82" s="25"/>
      <c r="D82" s="36"/>
      <c r="E82" s="25"/>
      <c r="F82" s="25"/>
      <c r="G82" s="25"/>
      <c r="H82" s="25"/>
      <c r="I82" s="37"/>
    </row>
    <row r="83" spans="2:9" ht="13.5" thickBot="1">
      <c r="B83" s="55" t="s">
        <v>62</v>
      </c>
      <c r="C83" s="56"/>
      <c r="D83" s="20"/>
      <c r="E83" s="5"/>
      <c r="F83" s="5"/>
      <c r="G83" s="5"/>
      <c r="H83" s="5"/>
      <c r="I83" s="40">
        <f>I63+I69+I74+I81</f>
        <v>0</v>
      </c>
    </row>
    <row r="87" spans="2:5" ht="12.75">
      <c r="B87" s="1" t="s">
        <v>1</v>
      </c>
      <c r="C87" s="2">
        <v>1</v>
      </c>
      <c r="D87" s="15" t="s">
        <v>4</v>
      </c>
      <c r="E87" s="3" t="s">
        <v>5</v>
      </c>
    </row>
    <row r="88" spans="2:5" ht="12.75">
      <c r="B88" s="1" t="s">
        <v>2</v>
      </c>
      <c r="C88" s="2">
        <v>103</v>
      </c>
      <c r="D88" s="15" t="s">
        <v>4</v>
      </c>
      <c r="E88" s="3" t="s">
        <v>61</v>
      </c>
    </row>
    <row r="90" ht="13.5" thickBot="1"/>
    <row r="91" spans="2:9" ht="13.5" thickBot="1">
      <c r="B91" s="6" t="s">
        <v>7</v>
      </c>
      <c r="C91" s="6" t="s">
        <v>8</v>
      </c>
      <c r="D91" s="7" t="s">
        <v>9</v>
      </c>
      <c r="E91" s="6" t="s">
        <v>10</v>
      </c>
      <c r="F91" s="6" t="s">
        <v>11</v>
      </c>
      <c r="G91" s="6" t="s">
        <v>12</v>
      </c>
      <c r="H91" s="7" t="s">
        <v>13</v>
      </c>
      <c r="I91" s="7" t="s">
        <v>14</v>
      </c>
    </row>
    <row r="92" spans="2:9" ht="13.5" thickBot="1">
      <c r="B92" s="35"/>
      <c r="C92" s="25"/>
      <c r="D92" s="36"/>
      <c r="E92" s="25"/>
      <c r="F92" s="25"/>
      <c r="G92" s="25"/>
      <c r="H92" s="25"/>
      <c r="I92" s="37"/>
    </row>
    <row r="93" spans="2:9" ht="12.75">
      <c r="B93" s="10">
        <v>1</v>
      </c>
      <c r="C93" s="11" t="s">
        <v>15</v>
      </c>
      <c r="D93" s="17"/>
      <c r="E93" s="11"/>
      <c r="F93" s="11"/>
      <c r="G93" s="11"/>
      <c r="H93" s="11"/>
      <c r="I93" s="38"/>
    </row>
    <row r="94" spans="2:9" ht="12.75">
      <c r="B94" s="12">
        <v>1</v>
      </c>
      <c r="C94" s="9" t="s">
        <v>20</v>
      </c>
      <c r="D94" s="18" t="s">
        <v>17</v>
      </c>
      <c r="E94" s="8" t="s">
        <v>21</v>
      </c>
      <c r="F94" s="8" t="s">
        <v>22</v>
      </c>
      <c r="G94" s="8">
        <v>70</v>
      </c>
      <c r="H94" s="49"/>
      <c r="I94" s="39">
        <f>G94*H94</f>
        <v>0</v>
      </c>
    </row>
    <row r="95" spans="2:9" ht="12.75">
      <c r="B95" s="12">
        <v>2</v>
      </c>
      <c r="C95" s="9" t="s">
        <v>23</v>
      </c>
      <c r="D95" s="18"/>
      <c r="E95" s="8" t="s">
        <v>60</v>
      </c>
      <c r="F95" s="8" t="s">
        <v>25</v>
      </c>
      <c r="G95" s="8">
        <v>93</v>
      </c>
      <c r="H95" s="49"/>
      <c r="I95" s="39">
        <f>G95*H95</f>
        <v>0</v>
      </c>
    </row>
    <row r="96" spans="2:9" ht="12.75">
      <c r="B96" s="12">
        <v>3</v>
      </c>
      <c r="C96" s="9" t="s">
        <v>26</v>
      </c>
      <c r="D96" s="18"/>
      <c r="E96" s="8" t="s">
        <v>27</v>
      </c>
      <c r="F96" s="8" t="s">
        <v>25</v>
      </c>
      <c r="G96" s="8">
        <v>35</v>
      </c>
      <c r="H96" s="49"/>
      <c r="I96" s="39">
        <f>G96*H96</f>
        <v>0</v>
      </c>
    </row>
    <row r="97" spans="2:9" ht="13.5" thickBot="1">
      <c r="B97" s="13">
        <v>1</v>
      </c>
      <c r="C97" s="14" t="s">
        <v>15</v>
      </c>
      <c r="D97" s="19"/>
      <c r="E97" s="14"/>
      <c r="F97" s="14"/>
      <c r="G97" s="14"/>
      <c r="H97" s="14"/>
      <c r="I97" s="42">
        <f>SUM(I94:I96)</f>
        <v>0</v>
      </c>
    </row>
    <row r="98" spans="2:9" ht="3.75" customHeight="1" thickBot="1">
      <c r="B98" s="35"/>
      <c r="C98" s="25"/>
      <c r="D98" s="36"/>
      <c r="E98" s="25"/>
      <c r="F98" s="25"/>
      <c r="G98" s="25"/>
      <c r="H98" s="25"/>
      <c r="I98" s="37"/>
    </row>
    <row r="99" spans="2:9" ht="12.75">
      <c r="B99" s="10">
        <v>5</v>
      </c>
      <c r="C99" s="11" t="s">
        <v>28</v>
      </c>
      <c r="D99" s="17"/>
      <c r="E99" s="11"/>
      <c r="F99" s="11"/>
      <c r="G99" s="11"/>
      <c r="H99" s="11"/>
      <c r="I99" s="38"/>
    </row>
    <row r="100" spans="2:9" ht="12.75">
      <c r="B100" s="12">
        <v>4</v>
      </c>
      <c r="C100" s="9" t="s">
        <v>37</v>
      </c>
      <c r="D100" s="18"/>
      <c r="E100" s="8" t="s">
        <v>38</v>
      </c>
      <c r="F100" s="8" t="s">
        <v>25</v>
      </c>
      <c r="G100" s="8">
        <v>93</v>
      </c>
      <c r="H100" s="49"/>
      <c r="I100" s="39">
        <f>G100*H100</f>
        <v>0</v>
      </c>
    </row>
    <row r="101" spans="2:9" ht="13.5" thickBot="1">
      <c r="B101" s="13">
        <v>5</v>
      </c>
      <c r="C101" s="14" t="s">
        <v>28</v>
      </c>
      <c r="D101" s="19"/>
      <c r="E101" s="14"/>
      <c r="F101" s="14"/>
      <c r="G101" s="14"/>
      <c r="H101" s="14"/>
      <c r="I101" s="43">
        <f>SUM(I100)</f>
        <v>0</v>
      </c>
    </row>
    <row r="102" spans="2:9" ht="3.75" customHeight="1" thickBot="1">
      <c r="B102" s="35"/>
      <c r="C102" s="25"/>
      <c r="D102" s="36"/>
      <c r="E102" s="25"/>
      <c r="F102" s="25"/>
      <c r="G102" s="25"/>
      <c r="H102" s="25"/>
      <c r="I102" s="37"/>
    </row>
    <row r="103" spans="2:9" ht="12.75">
      <c r="B103" s="10">
        <v>9</v>
      </c>
      <c r="C103" s="11" t="s">
        <v>47</v>
      </c>
      <c r="D103" s="17"/>
      <c r="E103" s="11"/>
      <c r="F103" s="11"/>
      <c r="G103" s="11"/>
      <c r="H103" s="11"/>
      <c r="I103" s="38"/>
    </row>
    <row r="104" spans="2:9" ht="12.75">
      <c r="B104" s="12">
        <v>5</v>
      </c>
      <c r="C104" s="9" t="s">
        <v>48</v>
      </c>
      <c r="D104" s="18"/>
      <c r="E104" s="8" t="s">
        <v>49</v>
      </c>
      <c r="F104" s="8" t="s">
        <v>22</v>
      </c>
      <c r="G104" s="8">
        <v>70</v>
      </c>
      <c r="H104" s="49"/>
      <c r="I104" s="39">
        <f>G104*H104</f>
        <v>0</v>
      </c>
    </row>
    <row r="105" spans="2:9" ht="13.5" thickBot="1">
      <c r="B105" s="13">
        <v>9</v>
      </c>
      <c r="C105" s="14" t="s">
        <v>47</v>
      </c>
      <c r="D105" s="19"/>
      <c r="E105" s="14"/>
      <c r="F105" s="14"/>
      <c r="G105" s="14"/>
      <c r="H105" s="14"/>
      <c r="I105" s="42">
        <f>SUM(I104)</f>
        <v>0</v>
      </c>
    </row>
    <row r="106" spans="2:9" ht="3.75" customHeight="1" thickBot="1">
      <c r="B106" s="35"/>
      <c r="C106" s="25"/>
      <c r="D106" s="36"/>
      <c r="E106" s="25"/>
      <c r="F106" s="25"/>
      <c r="G106" s="25"/>
      <c r="H106" s="25"/>
      <c r="I106" s="37"/>
    </row>
    <row r="107" spans="2:9" ht="13.5" thickBot="1">
      <c r="B107" s="55" t="s">
        <v>62</v>
      </c>
      <c r="C107" s="57"/>
      <c r="D107" s="20"/>
      <c r="E107" s="5"/>
      <c r="F107" s="5"/>
      <c r="G107" s="5"/>
      <c r="H107" s="5"/>
      <c r="I107" s="40">
        <f>SUM(I97,I101,I105)</f>
        <v>0</v>
      </c>
    </row>
    <row r="111" spans="2:5" ht="12.75">
      <c r="B111" s="1" t="s">
        <v>1</v>
      </c>
      <c r="C111" s="2" t="s">
        <v>63</v>
      </c>
      <c r="D111" s="15" t="s">
        <v>4</v>
      </c>
      <c r="E111" s="3" t="s">
        <v>64</v>
      </c>
    </row>
    <row r="112" spans="2:5" ht="12.75">
      <c r="B112" s="1" t="s">
        <v>2</v>
      </c>
      <c r="C112" s="2">
        <v>104</v>
      </c>
      <c r="D112" s="15" t="s">
        <v>4</v>
      </c>
      <c r="E112" s="3" t="s">
        <v>64</v>
      </c>
    </row>
    <row r="114" ht="13.5" thickBot="1"/>
    <row r="115" spans="2:9" ht="13.5" thickBot="1">
      <c r="B115" s="6" t="s">
        <v>7</v>
      </c>
      <c r="C115" s="6" t="s">
        <v>8</v>
      </c>
      <c r="D115" s="7" t="s">
        <v>9</v>
      </c>
      <c r="E115" s="6" t="s">
        <v>10</v>
      </c>
      <c r="F115" s="6" t="s">
        <v>11</v>
      </c>
      <c r="G115" s="6" t="s">
        <v>12</v>
      </c>
      <c r="H115" s="7" t="s">
        <v>13</v>
      </c>
      <c r="I115" s="7" t="s">
        <v>14</v>
      </c>
    </row>
    <row r="116" spans="2:9" ht="13.5" thickBot="1">
      <c r="B116" s="35"/>
      <c r="C116" s="25"/>
      <c r="D116" s="36"/>
      <c r="E116" s="25"/>
      <c r="F116" s="25"/>
      <c r="G116" s="25"/>
      <c r="H116" s="25"/>
      <c r="I116" s="37"/>
    </row>
    <row r="117" spans="2:9" ht="12.75">
      <c r="B117" s="10">
        <v>1</v>
      </c>
      <c r="C117" s="11" t="s">
        <v>15</v>
      </c>
      <c r="D117" s="17"/>
      <c r="E117" s="11"/>
      <c r="F117" s="11"/>
      <c r="G117" s="11"/>
      <c r="H117" s="11"/>
      <c r="I117" s="38"/>
    </row>
    <row r="118" spans="2:9" ht="12.75">
      <c r="B118" s="12">
        <v>1</v>
      </c>
      <c r="C118" s="9" t="s">
        <v>26</v>
      </c>
      <c r="D118" s="18"/>
      <c r="E118" s="8" t="s">
        <v>65</v>
      </c>
      <c r="F118" s="8" t="s">
        <v>25</v>
      </c>
      <c r="G118" s="8">
        <v>78</v>
      </c>
      <c r="H118" s="49"/>
      <c r="I118" s="39">
        <f>G118*H118</f>
        <v>0</v>
      </c>
    </row>
    <row r="119" spans="2:9" ht="13.5" thickBot="1">
      <c r="B119" s="13">
        <v>1</v>
      </c>
      <c r="C119" s="14" t="s">
        <v>15</v>
      </c>
      <c r="D119" s="19"/>
      <c r="E119" s="14"/>
      <c r="F119" s="14"/>
      <c r="G119" s="14"/>
      <c r="H119" s="14"/>
      <c r="I119" s="42">
        <f>SUM(I118)</f>
        <v>0</v>
      </c>
    </row>
    <row r="120" spans="2:9" ht="3.75" customHeight="1" thickBot="1">
      <c r="B120" s="35"/>
      <c r="C120" s="25"/>
      <c r="D120" s="36"/>
      <c r="E120" s="25"/>
      <c r="F120" s="25"/>
      <c r="G120" s="25"/>
      <c r="H120" s="25"/>
      <c r="I120" s="37"/>
    </row>
    <row r="121" spans="2:9" ht="12.75">
      <c r="B121" s="10">
        <v>5</v>
      </c>
      <c r="C121" s="11" t="s">
        <v>28</v>
      </c>
      <c r="D121" s="17"/>
      <c r="E121" s="11"/>
      <c r="F121" s="11"/>
      <c r="G121" s="11"/>
      <c r="H121" s="11"/>
      <c r="I121" s="38"/>
    </row>
    <row r="122" spans="2:9" ht="12.75">
      <c r="B122" s="12">
        <v>2</v>
      </c>
      <c r="C122" s="9" t="s">
        <v>29</v>
      </c>
      <c r="D122" s="18"/>
      <c r="E122" s="8" t="s">
        <v>66</v>
      </c>
      <c r="F122" s="8" t="s">
        <v>25</v>
      </c>
      <c r="G122" s="8">
        <v>972</v>
      </c>
      <c r="H122" s="49"/>
      <c r="I122" s="39">
        <f>G122*H122</f>
        <v>0</v>
      </c>
    </row>
    <row r="123" spans="2:9" ht="12.75">
      <c r="B123" s="12">
        <v>3</v>
      </c>
      <c r="C123" s="9" t="s">
        <v>67</v>
      </c>
      <c r="D123" s="18"/>
      <c r="E123" s="8" t="s">
        <v>68</v>
      </c>
      <c r="F123" s="8" t="s">
        <v>25</v>
      </c>
      <c r="G123" s="8">
        <v>486</v>
      </c>
      <c r="H123" s="49"/>
      <c r="I123" s="39">
        <f>G123*H123</f>
        <v>0</v>
      </c>
    </row>
    <row r="124" spans="2:9" ht="12.75">
      <c r="B124" s="12">
        <v>4</v>
      </c>
      <c r="C124" s="9" t="s">
        <v>69</v>
      </c>
      <c r="D124" s="18"/>
      <c r="E124" s="8" t="s">
        <v>70</v>
      </c>
      <c r="F124" s="8" t="s">
        <v>19</v>
      </c>
      <c r="G124" s="8">
        <v>19.44</v>
      </c>
      <c r="H124" s="49"/>
      <c r="I124" s="39">
        <f>G124*H124</f>
        <v>0</v>
      </c>
    </row>
    <row r="125" spans="2:9" ht="13.5" thickBot="1">
      <c r="B125" s="13">
        <v>5</v>
      </c>
      <c r="C125" s="14" t="s">
        <v>28</v>
      </c>
      <c r="D125" s="19"/>
      <c r="E125" s="14"/>
      <c r="F125" s="14"/>
      <c r="G125" s="14"/>
      <c r="H125" s="14"/>
      <c r="I125" s="42">
        <f>SUM(I122:I124)</f>
        <v>0</v>
      </c>
    </row>
    <row r="126" spans="2:9" ht="3.75" customHeight="1" thickBot="1">
      <c r="B126" s="35"/>
      <c r="C126" s="25"/>
      <c r="D126" s="36"/>
      <c r="E126" s="25"/>
      <c r="F126" s="25"/>
      <c r="G126" s="25"/>
      <c r="H126" s="25"/>
      <c r="I126" s="37"/>
    </row>
    <row r="127" spans="2:9" ht="12.75">
      <c r="B127" s="10">
        <v>8</v>
      </c>
      <c r="C127" s="11" t="s">
        <v>39</v>
      </c>
      <c r="D127" s="17"/>
      <c r="E127" s="11"/>
      <c r="F127" s="11"/>
      <c r="G127" s="11"/>
      <c r="H127" s="11"/>
      <c r="I127" s="38"/>
    </row>
    <row r="128" spans="2:9" ht="12.75">
      <c r="B128" s="12">
        <v>5</v>
      </c>
      <c r="C128" s="9" t="s">
        <v>71</v>
      </c>
      <c r="D128" s="18"/>
      <c r="E128" s="8" t="s">
        <v>72</v>
      </c>
      <c r="F128" s="8" t="s">
        <v>42</v>
      </c>
      <c r="G128" s="8">
        <v>1</v>
      </c>
      <c r="H128" s="49"/>
      <c r="I128" s="39">
        <f>G128*H128</f>
        <v>0</v>
      </c>
    </row>
    <row r="129" spans="2:9" ht="12.75">
      <c r="B129" s="12">
        <v>6</v>
      </c>
      <c r="C129" s="9" t="s">
        <v>40</v>
      </c>
      <c r="D129" s="18"/>
      <c r="E129" s="8" t="s">
        <v>41</v>
      </c>
      <c r="F129" s="8" t="s">
        <v>42</v>
      </c>
      <c r="G129" s="8">
        <v>2</v>
      </c>
      <c r="H129" s="49"/>
      <c r="I129" s="39">
        <f>G129*H129</f>
        <v>0</v>
      </c>
    </row>
    <row r="130" spans="2:9" ht="13.5" thickBot="1">
      <c r="B130" s="13">
        <v>8</v>
      </c>
      <c r="C130" s="14" t="s">
        <v>39</v>
      </c>
      <c r="D130" s="19"/>
      <c r="E130" s="14"/>
      <c r="F130" s="14"/>
      <c r="G130" s="14"/>
      <c r="H130" s="14"/>
      <c r="I130" s="42">
        <f>SUM(I128:I129)</f>
        <v>0</v>
      </c>
    </row>
    <row r="131" spans="2:9" ht="3.75" customHeight="1" thickBot="1">
      <c r="B131" s="35"/>
      <c r="C131" s="25"/>
      <c r="D131" s="36"/>
      <c r="E131" s="25"/>
      <c r="F131" s="25"/>
      <c r="G131" s="25"/>
      <c r="H131" s="25"/>
      <c r="I131" s="37"/>
    </row>
    <row r="132" spans="2:9" ht="12.75">
      <c r="B132" s="10">
        <v>9</v>
      </c>
      <c r="C132" s="11" t="s">
        <v>47</v>
      </c>
      <c r="D132" s="17"/>
      <c r="E132" s="11"/>
      <c r="F132" s="11"/>
      <c r="G132" s="11"/>
      <c r="H132" s="11"/>
      <c r="I132" s="38"/>
    </row>
    <row r="133" spans="2:9" ht="12.75">
      <c r="B133" s="12">
        <v>7</v>
      </c>
      <c r="C133" s="9" t="s">
        <v>50</v>
      </c>
      <c r="D133" s="18"/>
      <c r="E133" s="8" t="s">
        <v>73</v>
      </c>
      <c r="F133" s="8" t="s">
        <v>22</v>
      </c>
      <c r="G133" s="8">
        <v>8</v>
      </c>
      <c r="H133" s="49"/>
      <c r="I133" s="39">
        <f>G133*H133</f>
        <v>0</v>
      </c>
    </row>
    <row r="134" spans="2:9" ht="12.75">
      <c r="B134" s="12">
        <v>8</v>
      </c>
      <c r="C134" s="9" t="s">
        <v>52</v>
      </c>
      <c r="D134" s="18"/>
      <c r="E134" s="8" t="s">
        <v>74</v>
      </c>
      <c r="F134" s="8" t="s">
        <v>22</v>
      </c>
      <c r="G134" s="8">
        <v>70</v>
      </c>
      <c r="H134" s="49"/>
      <c r="I134" s="39">
        <f>G134*H134</f>
        <v>0</v>
      </c>
    </row>
    <row r="135" spans="2:9" ht="12.75">
      <c r="B135" s="12">
        <v>9</v>
      </c>
      <c r="C135" s="9" t="s">
        <v>54</v>
      </c>
      <c r="D135" s="18"/>
      <c r="E135" s="8" t="s">
        <v>75</v>
      </c>
      <c r="F135" s="8" t="s">
        <v>22</v>
      </c>
      <c r="G135" s="8">
        <v>140</v>
      </c>
      <c r="H135" s="49"/>
      <c r="I135" s="39">
        <f>G135*H135</f>
        <v>0</v>
      </c>
    </row>
    <row r="136" spans="2:9" ht="12.75">
      <c r="B136" s="12">
        <v>10</v>
      </c>
      <c r="C136" s="9" t="s">
        <v>76</v>
      </c>
      <c r="D136" s="18"/>
      <c r="E136" s="8" t="s">
        <v>77</v>
      </c>
      <c r="F136" s="8" t="s">
        <v>25</v>
      </c>
      <c r="G136" s="8">
        <v>486</v>
      </c>
      <c r="H136" s="49"/>
      <c r="I136" s="39">
        <f>G136*H136</f>
        <v>0</v>
      </c>
    </row>
    <row r="137" spans="2:9" ht="12.75">
      <c r="B137" s="12">
        <v>11</v>
      </c>
      <c r="C137" s="9" t="s">
        <v>56</v>
      </c>
      <c r="D137" s="18"/>
      <c r="E137" s="8" t="s">
        <v>78</v>
      </c>
      <c r="F137" s="8" t="s">
        <v>22</v>
      </c>
      <c r="G137" s="8">
        <v>140</v>
      </c>
      <c r="H137" s="49"/>
      <c r="I137" s="39">
        <f>G137*H137</f>
        <v>0</v>
      </c>
    </row>
    <row r="138" spans="2:9" ht="13.5" thickBot="1">
      <c r="B138" s="13">
        <v>9</v>
      </c>
      <c r="C138" s="14" t="s">
        <v>47</v>
      </c>
      <c r="D138" s="19"/>
      <c r="E138" s="14"/>
      <c r="F138" s="14"/>
      <c r="G138" s="14"/>
      <c r="H138" s="14"/>
      <c r="I138" s="42">
        <f>SUM(I133:I137)</f>
        <v>0</v>
      </c>
    </row>
    <row r="139" spans="2:9" ht="3.75" customHeight="1" thickBot="1">
      <c r="B139" s="35"/>
      <c r="C139" s="25"/>
      <c r="D139" s="36"/>
      <c r="E139" s="25"/>
      <c r="F139" s="25"/>
      <c r="G139" s="25"/>
      <c r="H139" s="25"/>
      <c r="I139" s="37"/>
    </row>
    <row r="140" spans="2:9" ht="13.5" thickBot="1">
      <c r="B140" s="4" t="s">
        <v>58</v>
      </c>
      <c r="C140" s="5"/>
      <c r="D140" s="20"/>
      <c r="E140" s="5"/>
      <c r="F140" s="5"/>
      <c r="G140" s="5"/>
      <c r="H140" s="5"/>
      <c r="I140" s="40">
        <f>SUM(I119,I125,I130,I138)</f>
        <v>0</v>
      </c>
    </row>
    <row r="143" ht="12.75">
      <c r="D143"/>
    </row>
    <row r="144" spans="2:5" ht="12.75">
      <c r="B144" s="1" t="s">
        <v>1</v>
      </c>
      <c r="C144" s="2" t="s">
        <v>79</v>
      </c>
      <c r="D144" s="15" t="s">
        <v>4</v>
      </c>
      <c r="E144" s="3" t="s">
        <v>80</v>
      </c>
    </row>
    <row r="145" spans="2:5" ht="12.75">
      <c r="B145" s="1" t="s">
        <v>2</v>
      </c>
      <c r="C145" s="2">
        <v>105</v>
      </c>
      <c r="D145" s="15" t="s">
        <v>4</v>
      </c>
      <c r="E145" s="3" t="s">
        <v>80</v>
      </c>
    </row>
    <row r="146" ht="12.75">
      <c r="D146"/>
    </row>
    <row r="147" ht="13.5" thickBot="1"/>
    <row r="148" spans="2:9" ht="13.5" thickBot="1">
      <c r="B148" s="6" t="s">
        <v>7</v>
      </c>
      <c r="C148" s="6" t="s">
        <v>8</v>
      </c>
      <c r="D148" s="7" t="s">
        <v>9</v>
      </c>
      <c r="E148" s="6" t="s">
        <v>10</v>
      </c>
      <c r="F148" s="6" t="s">
        <v>11</v>
      </c>
      <c r="G148" s="6" t="s">
        <v>12</v>
      </c>
      <c r="H148" s="7" t="s">
        <v>13</v>
      </c>
      <c r="I148" s="7" t="s">
        <v>14</v>
      </c>
    </row>
    <row r="149" spans="2:9" ht="13.5" thickBot="1">
      <c r="B149" s="35"/>
      <c r="C149" s="25"/>
      <c r="D149" s="36"/>
      <c r="E149" s="25"/>
      <c r="F149" s="25"/>
      <c r="G149" s="25"/>
      <c r="H149" s="25"/>
      <c r="I149" s="37"/>
    </row>
    <row r="150" spans="2:9" ht="12.75">
      <c r="B150" s="10">
        <v>0</v>
      </c>
      <c r="C150" s="11" t="s">
        <v>81</v>
      </c>
      <c r="D150" s="17"/>
      <c r="E150" s="11"/>
      <c r="F150" s="11"/>
      <c r="G150" s="11"/>
      <c r="H150" s="11"/>
      <c r="I150" s="38"/>
    </row>
    <row r="151" spans="2:9" ht="12.75">
      <c r="B151" s="12">
        <v>1</v>
      </c>
      <c r="C151" s="9" t="s">
        <v>82</v>
      </c>
      <c r="D151" s="18"/>
      <c r="E151" s="8" t="s">
        <v>83</v>
      </c>
      <c r="F151" s="8" t="s">
        <v>84</v>
      </c>
      <c r="G151" s="8">
        <v>2.04</v>
      </c>
      <c r="H151" s="49"/>
      <c r="I151" s="39">
        <f>G151*H151</f>
        <v>0</v>
      </c>
    </row>
    <row r="152" spans="2:9" ht="13.5" thickBot="1">
      <c r="B152" s="13">
        <v>0</v>
      </c>
      <c r="C152" s="14" t="s">
        <v>81</v>
      </c>
      <c r="D152" s="19"/>
      <c r="E152" s="14"/>
      <c r="F152" s="14"/>
      <c r="G152" s="14"/>
      <c r="H152" s="14"/>
      <c r="I152" s="42">
        <f>SUM(I151)</f>
        <v>0</v>
      </c>
    </row>
    <row r="153" spans="2:9" ht="3.75" customHeight="1" thickBot="1">
      <c r="B153" s="35"/>
      <c r="C153" s="25"/>
      <c r="D153" s="36"/>
      <c r="E153" s="25"/>
      <c r="F153" s="25"/>
      <c r="G153" s="25"/>
      <c r="H153" s="25"/>
      <c r="I153" s="37"/>
    </row>
    <row r="154" spans="2:9" ht="12.75">
      <c r="B154" s="10">
        <v>1</v>
      </c>
      <c r="C154" s="11" t="s">
        <v>15</v>
      </c>
      <c r="D154" s="17"/>
      <c r="E154" s="11"/>
      <c r="F154" s="11"/>
      <c r="G154" s="11"/>
      <c r="H154" s="11"/>
      <c r="I154" s="38"/>
    </row>
    <row r="155" spans="2:9" ht="12.75">
      <c r="B155" s="12">
        <v>2</v>
      </c>
      <c r="C155" s="9" t="s">
        <v>20</v>
      </c>
      <c r="D155" s="18"/>
      <c r="E155" s="8" t="s">
        <v>85</v>
      </c>
      <c r="F155" s="8" t="s">
        <v>22</v>
      </c>
      <c r="G155" s="8">
        <v>51</v>
      </c>
      <c r="H155" s="49"/>
      <c r="I155" s="39">
        <f>G155*H155</f>
        <v>0</v>
      </c>
    </row>
    <row r="156" spans="2:9" ht="12.75">
      <c r="B156" s="12">
        <v>3</v>
      </c>
      <c r="C156" s="9" t="s">
        <v>26</v>
      </c>
      <c r="D156" s="18"/>
      <c r="E156" s="8" t="s">
        <v>65</v>
      </c>
      <c r="F156" s="8" t="s">
        <v>25</v>
      </c>
      <c r="G156" s="8">
        <v>51</v>
      </c>
      <c r="H156" s="49"/>
      <c r="I156" s="39">
        <f>G156*H156</f>
        <v>0</v>
      </c>
    </row>
    <row r="157" spans="2:9" ht="13.5" thickBot="1">
      <c r="B157" s="13">
        <v>1</v>
      </c>
      <c r="C157" s="14" t="s">
        <v>15</v>
      </c>
      <c r="D157" s="19"/>
      <c r="E157" s="14"/>
      <c r="F157" s="14"/>
      <c r="G157" s="14"/>
      <c r="H157" s="14"/>
      <c r="I157" s="42">
        <f>SUM(I155:I156)</f>
        <v>0</v>
      </c>
    </row>
    <row r="158" spans="2:9" ht="3.75" customHeight="1" thickBot="1">
      <c r="B158" s="35"/>
      <c r="C158" s="25"/>
      <c r="D158" s="36"/>
      <c r="E158" s="25"/>
      <c r="F158" s="25"/>
      <c r="G158" s="25"/>
      <c r="H158" s="25"/>
      <c r="I158" s="37"/>
    </row>
    <row r="159" spans="2:9" ht="12.75">
      <c r="B159" s="10">
        <v>5</v>
      </c>
      <c r="C159" s="11" t="s">
        <v>28</v>
      </c>
      <c r="D159" s="17"/>
      <c r="E159" s="11"/>
      <c r="F159" s="11"/>
      <c r="G159" s="11"/>
      <c r="H159" s="11"/>
      <c r="I159" s="38"/>
    </row>
    <row r="160" spans="2:9" ht="12.75">
      <c r="B160" s="12">
        <v>4</v>
      </c>
      <c r="C160" s="9" t="s">
        <v>86</v>
      </c>
      <c r="D160" s="18"/>
      <c r="E160" s="8" t="s">
        <v>87</v>
      </c>
      <c r="F160" s="8" t="s">
        <v>25</v>
      </c>
      <c r="G160" s="8">
        <v>7</v>
      </c>
      <c r="H160" s="49"/>
      <c r="I160" s="39">
        <f>G160*H160</f>
        <v>0</v>
      </c>
    </row>
    <row r="161" spans="2:9" ht="12.75">
      <c r="B161" s="12">
        <v>5</v>
      </c>
      <c r="C161" s="9" t="s">
        <v>37</v>
      </c>
      <c r="D161" s="18"/>
      <c r="E161" s="8" t="s">
        <v>88</v>
      </c>
      <c r="F161" s="8" t="s">
        <v>25</v>
      </c>
      <c r="G161" s="8">
        <v>67</v>
      </c>
      <c r="H161" s="49"/>
      <c r="I161" s="39">
        <f>G161*H161</f>
        <v>0</v>
      </c>
    </row>
    <row r="162" spans="2:9" ht="13.5" thickBot="1">
      <c r="B162" s="13">
        <v>5</v>
      </c>
      <c r="C162" s="14" t="s">
        <v>28</v>
      </c>
      <c r="D162" s="19"/>
      <c r="E162" s="14"/>
      <c r="F162" s="14"/>
      <c r="G162" s="14"/>
      <c r="H162" s="14"/>
      <c r="I162" s="42">
        <f>SUM(I160:I161)</f>
        <v>0</v>
      </c>
    </row>
    <row r="163" spans="2:9" ht="3.75" customHeight="1" thickBot="1">
      <c r="B163" s="35"/>
      <c r="C163" s="25"/>
      <c r="D163" s="36"/>
      <c r="E163" s="25"/>
      <c r="F163" s="25"/>
      <c r="G163" s="25"/>
      <c r="H163" s="25"/>
      <c r="I163" s="37"/>
    </row>
    <row r="164" spans="2:9" ht="12.75">
      <c r="B164" s="10">
        <v>9</v>
      </c>
      <c r="C164" s="11" t="s">
        <v>47</v>
      </c>
      <c r="D164" s="17"/>
      <c r="E164" s="11"/>
      <c r="F164" s="11"/>
      <c r="G164" s="11"/>
      <c r="H164" s="11"/>
      <c r="I164" s="38"/>
    </row>
    <row r="165" spans="2:9" ht="12.75">
      <c r="B165" s="12">
        <v>6</v>
      </c>
      <c r="C165" s="9" t="s">
        <v>48</v>
      </c>
      <c r="D165" s="18"/>
      <c r="E165" s="8" t="s">
        <v>89</v>
      </c>
      <c r="F165" s="8" t="s">
        <v>22</v>
      </c>
      <c r="G165" s="8">
        <v>51</v>
      </c>
      <c r="H165" s="49"/>
      <c r="I165" s="39">
        <f aca="true" t="shared" si="2" ref="I165:I170">G165*H165</f>
        <v>0</v>
      </c>
    </row>
    <row r="166" spans="2:9" ht="12.75">
      <c r="B166" s="12">
        <v>7</v>
      </c>
      <c r="C166" s="9" t="s">
        <v>50</v>
      </c>
      <c r="D166" s="18"/>
      <c r="E166" s="8" t="s">
        <v>73</v>
      </c>
      <c r="F166" s="8" t="s">
        <v>22</v>
      </c>
      <c r="G166" s="8">
        <v>0</v>
      </c>
      <c r="H166" s="49"/>
      <c r="I166" s="39">
        <f t="shared" si="2"/>
        <v>0</v>
      </c>
    </row>
    <row r="167" spans="2:9" ht="12.75">
      <c r="B167" s="12">
        <v>8</v>
      </c>
      <c r="C167" s="9" t="s">
        <v>52</v>
      </c>
      <c r="D167" s="18"/>
      <c r="E167" s="8" t="s">
        <v>74</v>
      </c>
      <c r="F167" s="8" t="s">
        <v>22</v>
      </c>
      <c r="G167" s="8">
        <v>56</v>
      </c>
      <c r="H167" s="49"/>
      <c r="I167" s="39">
        <f t="shared" si="2"/>
        <v>0</v>
      </c>
    </row>
    <row r="168" spans="2:9" ht="12.75">
      <c r="B168" s="12">
        <v>9</v>
      </c>
      <c r="C168" s="9" t="s">
        <v>54</v>
      </c>
      <c r="D168" s="18"/>
      <c r="E168" s="8" t="s">
        <v>75</v>
      </c>
      <c r="F168" s="8" t="s">
        <v>22</v>
      </c>
      <c r="G168" s="8">
        <v>15</v>
      </c>
      <c r="H168" s="49"/>
      <c r="I168" s="39">
        <f t="shared" si="2"/>
        <v>0</v>
      </c>
    </row>
    <row r="169" spans="2:9" ht="12.75">
      <c r="B169" s="12">
        <v>10</v>
      </c>
      <c r="C169" s="9" t="s">
        <v>76</v>
      </c>
      <c r="D169" s="18"/>
      <c r="E169" s="8" t="s">
        <v>77</v>
      </c>
      <c r="F169" s="8" t="s">
        <v>25</v>
      </c>
      <c r="G169" s="8">
        <v>74</v>
      </c>
      <c r="H169" s="49"/>
      <c r="I169" s="39">
        <f t="shared" si="2"/>
        <v>0</v>
      </c>
    </row>
    <row r="170" spans="2:9" ht="12.75">
      <c r="B170" s="12">
        <v>11</v>
      </c>
      <c r="C170" s="9" t="s">
        <v>56</v>
      </c>
      <c r="D170" s="18"/>
      <c r="E170" s="8" t="s">
        <v>78</v>
      </c>
      <c r="F170" s="8" t="s">
        <v>22</v>
      </c>
      <c r="G170" s="8">
        <v>15</v>
      </c>
      <c r="H170" s="49"/>
      <c r="I170" s="39">
        <f t="shared" si="2"/>
        <v>0</v>
      </c>
    </row>
    <row r="171" spans="2:9" ht="13.5" thickBot="1">
      <c r="B171" s="13">
        <v>9</v>
      </c>
      <c r="C171" s="14" t="s">
        <v>47</v>
      </c>
      <c r="D171" s="19"/>
      <c r="E171" s="14"/>
      <c r="F171" s="14"/>
      <c r="G171" s="14"/>
      <c r="H171" s="14"/>
      <c r="I171" s="42">
        <f>SUM(I165:I170)</f>
        <v>0</v>
      </c>
    </row>
    <row r="172" spans="2:9" ht="3.75" customHeight="1" thickBot="1">
      <c r="B172" s="35"/>
      <c r="C172" s="25"/>
      <c r="D172" s="36"/>
      <c r="E172" s="25"/>
      <c r="F172" s="25"/>
      <c r="G172" s="25"/>
      <c r="H172" s="25"/>
      <c r="I172" s="37"/>
    </row>
    <row r="173" spans="2:9" ht="13.5" thickBot="1">
      <c r="B173" s="4" t="s">
        <v>58</v>
      </c>
      <c r="C173" s="5"/>
      <c r="D173" s="20"/>
      <c r="E173" s="5"/>
      <c r="F173" s="5"/>
      <c r="G173" s="5"/>
      <c r="H173" s="5"/>
      <c r="I173" s="40">
        <f>SUM(I152,I157,I162,I171)</f>
        <v>0</v>
      </c>
    </row>
    <row r="176" ht="12.75">
      <c r="D176"/>
    </row>
    <row r="177" spans="2:5" ht="12.75">
      <c r="B177" s="1" t="s">
        <v>1</v>
      </c>
      <c r="C177" s="2" t="s">
        <v>90</v>
      </c>
      <c r="D177" s="15" t="s">
        <v>4</v>
      </c>
      <c r="E177" s="3" t="s">
        <v>91</v>
      </c>
    </row>
    <row r="178" spans="2:5" ht="12.75">
      <c r="B178" s="1" t="s">
        <v>2</v>
      </c>
      <c r="C178" s="2">
        <v>106</v>
      </c>
      <c r="D178" s="15" t="s">
        <v>4</v>
      </c>
      <c r="E178" s="3" t="s">
        <v>91</v>
      </c>
    </row>
    <row r="179" ht="12.75">
      <c r="D179"/>
    </row>
    <row r="180" ht="13.5" thickBot="1"/>
    <row r="181" spans="2:9" ht="13.5" thickBot="1">
      <c r="B181" s="6" t="s">
        <v>7</v>
      </c>
      <c r="C181" s="6" t="s">
        <v>8</v>
      </c>
      <c r="D181" s="7" t="s">
        <v>9</v>
      </c>
      <c r="E181" s="6" t="s">
        <v>10</v>
      </c>
      <c r="F181" s="6" t="s">
        <v>11</v>
      </c>
      <c r="G181" s="6" t="s">
        <v>12</v>
      </c>
      <c r="H181" s="7" t="s">
        <v>13</v>
      </c>
      <c r="I181" s="7" t="s">
        <v>14</v>
      </c>
    </row>
    <row r="182" spans="2:9" ht="13.5" thickBot="1">
      <c r="B182" s="35"/>
      <c r="C182" s="25"/>
      <c r="D182" s="36"/>
      <c r="E182" s="25"/>
      <c r="F182" s="25"/>
      <c r="G182" s="25"/>
      <c r="H182" s="25"/>
      <c r="I182" s="37"/>
    </row>
    <row r="183" spans="2:9" ht="12.75">
      <c r="B183" s="10">
        <v>0</v>
      </c>
      <c r="C183" s="11" t="s">
        <v>81</v>
      </c>
      <c r="D183" s="17"/>
      <c r="E183" s="11"/>
      <c r="F183" s="11"/>
      <c r="G183" s="11"/>
      <c r="H183" s="11"/>
      <c r="I183" s="38"/>
    </row>
    <row r="184" spans="2:9" ht="12.75">
      <c r="B184" s="12">
        <v>1</v>
      </c>
      <c r="C184" s="9" t="s">
        <v>82</v>
      </c>
      <c r="D184" s="18"/>
      <c r="E184" s="8" t="s">
        <v>83</v>
      </c>
      <c r="F184" s="8" t="s">
        <v>84</v>
      </c>
      <c r="G184" s="8">
        <v>1.12</v>
      </c>
      <c r="H184" s="49"/>
      <c r="I184" s="39">
        <f>G184*H184</f>
        <v>0</v>
      </c>
    </row>
    <row r="185" spans="2:9" ht="13.5" thickBot="1">
      <c r="B185" s="13">
        <v>0</v>
      </c>
      <c r="C185" s="14" t="s">
        <v>81</v>
      </c>
      <c r="D185" s="19"/>
      <c r="E185" s="14"/>
      <c r="F185" s="14"/>
      <c r="G185" s="14"/>
      <c r="H185" s="14"/>
      <c r="I185" s="42">
        <f>SUM(I184)</f>
        <v>0</v>
      </c>
    </row>
    <row r="186" spans="2:9" ht="3.75" customHeight="1" thickBot="1">
      <c r="B186" s="35"/>
      <c r="C186" s="25"/>
      <c r="D186" s="36"/>
      <c r="E186" s="25"/>
      <c r="F186" s="25"/>
      <c r="G186" s="25"/>
      <c r="H186" s="25"/>
      <c r="I186" s="37"/>
    </row>
    <row r="187" spans="2:9" ht="12.75">
      <c r="B187" s="10">
        <v>1</v>
      </c>
      <c r="C187" s="11" t="s">
        <v>15</v>
      </c>
      <c r="D187" s="17"/>
      <c r="E187" s="11"/>
      <c r="F187" s="11"/>
      <c r="G187" s="11"/>
      <c r="H187" s="11"/>
      <c r="I187" s="38"/>
    </row>
    <row r="188" spans="2:9" ht="12.75">
      <c r="B188" s="12">
        <v>2</v>
      </c>
      <c r="C188" s="9" t="s">
        <v>20</v>
      </c>
      <c r="D188" s="18"/>
      <c r="E188" s="8" t="s">
        <v>85</v>
      </c>
      <c r="F188" s="8" t="s">
        <v>22</v>
      </c>
      <c r="G188" s="8">
        <v>28</v>
      </c>
      <c r="H188" s="49"/>
      <c r="I188" s="39">
        <f>G188*H188</f>
        <v>0</v>
      </c>
    </row>
    <row r="189" spans="2:9" ht="12.75">
      <c r="B189" s="12">
        <v>3</v>
      </c>
      <c r="C189" s="9" t="s">
        <v>23</v>
      </c>
      <c r="D189" s="18"/>
      <c r="E189" s="8" t="s">
        <v>92</v>
      </c>
      <c r="F189" s="8" t="s">
        <v>25</v>
      </c>
      <c r="G189" s="8">
        <v>31.5</v>
      </c>
      <c r="H189" s="49"/>
      <c r="I189" s="39">
        <f>G189*H189</f>
        <v>0</v>
      </c>
    </row>
    <row r="190" spans="2:9" ht="12.75">
      <c r="B190" s="12">
        <v>4</v>
      </c>
      <c r="C190" s="9" t="s">
        <v>26</v>
      </c>
      <c r="D190" s="18"/>
      <c r="E190" s="8" t="s">
        <v>65</v>
      </c>
      <c r="F190" s="8" t="s">
        <v>25</v>
      </c>
      <c r="G190" s="8">
        <v>28</v>
      </c>
      <c r="H190" s="49"/>
      <c r="I190" s="39">
        <f>G190*H190</f>
        <v>0</v>
      </c>
    </row>
    <row r="191" spans="2:9" ht="13.5" thickBot="1">
      <c r="B191" s="13">
        <v>1</v>
      </c>
      <c r="C191" s="14" t="s">
        <v>15</v>
      </c>
      <c r="D191" s="19"/>
      <c r="E191" s="14"/>
      <c r="F191" s="14"/>
      <c r="G191" s="14"/>
      <c r="H191" s="14"/>
      <c r="I191" s="42">
        <f>SUM(I188:I190)</f>
        <v>0</v>
      </c>
    </row>
    <row r="192" spans="2:9" ht="3.75" customHeight="1" thickBot="1">
      <c r="B192" s="35"/>
      <c r="C192" s="25"/>
      <c r="D192" s="36"/>
      <c r="E192" s="25"/>
      <c r="F192" s="25"/>
      <c r="G192" s="25"/>
      <c r="H192" s="25"/>
      <c r="I192" s="37"/>
    </row>
    <row r="193" spans="2:9" ht="12.75">
      <c r="B193" s="10">
        <v>5</v>
      </c>
      <c r="C193" s="11" t="s">
        <v>28</v>
      </c>
      <c r="D193" s="17"/>
      <c r="E193" s="11"/>
      <c r="F193" s="11"/>
      <c r="G193" s="11"/>
      <c r="H193" s="11"/>
      <c r="I193" s="38"/>
    </row>
    <row r="194" spans="2:9" ht="12.75">
      <c r="B194" s="12">
        <v>5</v>
      </c>
      <c r="C194" s="9" t="s">
        <v>37</v>
      </c>
      <c r="D194" s="18"/>
      <c r="E194" s="8" t="s">
        <v>88</v>
      </c>
      <c r="F194" s="8" t="s">
        <v>25</v>
      </c>
      <c r="G194" s="8">
        <v>31.5</v>
      </c>
      <c r="H194" s="49"/>
      <c r="I194" s="39">
        <f>G194*H194</f>
        <v>0</v>
      </c>
    </row>
    <row r="195" spans="2:9" ht="13.5" thickBot="1">
      <c r="B195" s="13">
        <v>5</v>
      </c>
      <c r="C195" s="14" t="s">
        <v>28</v>
      </c>
      <c r="D195" s="19"/>
      <c r="E195" s="14"/>
      <c r="F195" s="14"/>
      <c r="G195" s="14"/>
      <c r="H195" s="14"/>
      <c r="I195" s="42">
        <f>SUM(I194)</f>
        <v>0</v>
      </c>
    </row>
    <row r="196" spans="2:9" ht="3.75" customHeight="1" thickBot="1">
      <c r="B196" s="35"/>
      <c r="C196" s="25"/>
      <c r="D196" s="36"/>
      <c r="E196" s="25"/>
      <c r="F196" s="25"/>
      <c r="G196" s="25"/>
      <c r="H196" s="25"/>
      <c r="I196" s="37"/>
    </row>
    <row r="197" spans="2:9" ht="12.75">
      <c r="B197" s="10">
        <v>9</v>
      </c>
      <c r="C197" s="11" t="s">
        <v>47</v>
      </c>
      <c r="D197" s="17"/>
      <c r="E197" s="11"/>
      <c r="F197" s="11"/>
      <c r="G197" s="11"/>
      <c r="H197" s="11"/>
      <c r="I197" s="38"/>
    </row>
    <row r="198" spans="2:9" ht="12.75">
      <c r="B198" s="12">
        <v>6</v>
      </c>
      <c r="C198" s="9" t="s">
        <v>48</v>
      </c>
      <c r="D198" s="18"/>
      <c r="E198" s="8" t="s">
        <v>89</v>
      </c>
      <c r="F198" s="8" t="s">
        <v>22</v>
      </c>
      <c r="G198" s="8">
        <v>28</v>
      </c>
      <c r="H198" s="49"/>
      <c r="I198" s="39">
        <f>G198*H198</f>
        <v>0</v>
      </c>
    </row>
    <row r="199" spans="2:9" ht="12.75">
      <c r="B199" s="12">
        <v>7</v>
      </c>
      <c r="C199" s="9" t="s">
        <v>54</v>
      </c>
      <c r="D199" s="18"/>
      <c r="E199" s="8" t="s">
        <v>75</v>
      </c>
      <c r="F199" s="8" t="s">
        <v>22</v>
      </c>
      <c r="G199" s="8">
        <v>12</v>
      </c>
      <c r="H199" s="49"/>
      <c r="I199" s="39">
        <f>G199*H199</f>
        <v>0</v>
      </c>
    </row>
    <row r="200" spans="2:9" ht="12.75">
      <c r="B200" s="12">
        <v>8</v>
      </c>
      <c r="C200" s="9" t="s">
        <v>76</v>
      </c>
      <c r="D200" s="18"/>
      <c r="E200" s="8" t="s">
        <v>77</v>
      </c>
      <c r="F200" s="8" t="s">
        <v>25</v>
      </c>
      <c r="G200" s="8">
        <v>12</v>
      </c>
      <c r="H200" s="49"/>
      <c r="I200" s="39">
        <f>G200*H200</f>
        <v>0</v>
      </c>
    </row>
    <row r="201" spans="2:9" ht="13.5" thickBot="1">
      <c r="B201" s="13">
        <v>9</v>
      </c>
      <c r="C201" s="14" t="s">
        <v>47</v>
      </c>
      <c r="D201" s="19"/>
      <c r="E201" s="14"/>
      <c r="F201" s="14"/>
      <c r="G201" s="14"/>
      <c r="H201" s="14"/>
      <c r="I201" s="42">
        <f>SUM(I198:I200)</f>
        <v>0</v>
      </c>
    </row>
    <row r="202" spans="2:9" ht="3.75" customHeight="1" thickBot="1">
      <c r="B202" s="35"/>
      <c r="C202" s="25"/>
      <c r="D202" s="36"/>
      <c r="E202" s="25"/>
      <c r="F202" s="25"/>
      <c r="G202" s="25"/>
      <c r="H202" s="25"/>
      <c r="I202" s="37"/>
    </row>
    <row r="203" spans="2:9" ht="13.5" thickBot="1">
      <c r="B203" s="4" t="s">
        <v>58</v>
      </c>
      <c r="C203" s="5"/>
      <c r="D203" s="20"/>
      <c r="E203" s="5"/>
      <c r="F203" s="5"/>
      <c r="G203" s="5"/>
      <c r="H203" s="5"/>
      <c r="I203" s="40">
        <f>SUM(I185,I191,I195,I201)</f>
        <v>0</v>
      </c>
    </row>
  </sheetData>
  <sheetProtection password="DF52" sheet="1" objects="1" scenarios="1"/>
  <mergeCells count="11">
    <mergeCell ref="B50:C50"/>
    <mergeCell ref="B83:C83"/>
    <mergeCell ref="B107:C107"/>
    <mergeCell ref="C5:F5"/>
    <mergeCell ref="C6:F6"/>
    <mergeCell ref="C7:F7"/>
    <mergeCell ref="C8:F8"/>
    <mergeCell ref="C9:F9"/>
    <mergeCell ref="C10:F10"/>
    <mergeCell ref="C11:F11"/>
    <mergeCell ref="C12:F12"/>
  </mergeCells>
  <printOptions horizontalCentered="1"/>
  <pageMargins left="0.3472222222222222" right="0.3472222222222222" top="0.8333333333333334" bottom="0.625" header="0.4921259845" footer="0.4921259845"/>
  <pageSetup fitToHeight="0" fitToWidth="1" horizontalDpi="600" verticalDpi="600" orientation="landscape" paperSize="9" scale="66" r:id="rId1"/>
  <headerFooter alignWithMargins="0">
    <oddHeader>&amp;LASPE 9</oddHeader>
    <oddFooter>&amp;RStrana &amp;P / &amp;N</oddFooter>
  </headerFooter>
  <rowBreaks count="3" manualBreakCount="3">
    <brk id="52" max="255" man="1"/>
    <brk id="110" max="8" man="1"/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NYDRLE-PROJEKT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Kateřina Pokorná</cp:lastModifiedBy>
  <cp:lastPrinted>2014-02-04T10:21:39Z</cp:lastPrinted>
  <dcterms:created xsi:type="dcterms:W3CDTF">2014-01-30T15:53:11Z</dcterms:created>
  <dcterms:modified xsi:type="dcterms:W3CDTF">2014-02-04T12:10:26Z</dcterms:modified>
  <cp:category/>
  <cp:version/>
  <cp:contentType/>
  <cp:contentStatus/>
</cp:coreProperties>
</file>