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" sheetId="1" r:id="rId1"/>
  </sheets>
  <definedNames>
    <definedName name="_xlnm.Print_Titles" localSheetId="0">'101'!$7:$8</definedName>
  </definedNames>
  <calcPr fullCalcOnLoad="1"/>
</workbook>
</file>

<file path=xl/sharedStrings.xml><?xml version="1.0" encoding="utf-8"?>
<sst xmlns="http://schemas.openxmlformats.org/spreadsheetml/2006/main" count="312" uniqueCount="167">
  <si>
    <t>Příloha k formuláři pro ocenění nabídky</t>
  </si>
  <si>
    <t>Stavba :</t>
  </si>
  <si>
    <t>číslo a název SO:</t>
  </si>
  <si>
    <t>číslo a název rozpočtu:</t>
  </si>
  <si>
    <t>14-103 - OPRAVA MÍSTNÍ KOMUNIKACE NA P.P.Č.1486/1 U UL.LIBERECKÁ, CHRASTAVA</t>
  </si>
  <si>
    <t>SO 101 - KOMUNIKACE</t>
  </si>
  <si>
    <t>101 - KOMUNIKACE</t>
  </si>
  <si>
    <t>Poř.</t>
  </si>
  <si>
    <t>č.pol.</t>
  </si>
  <si>
    <t>1</t>
  </si>
  <si>
    <t>cenová</t>
  </si>
  <si>
    <t>soustava</t>
  </si>
  <si>
    <t>2</t>
  </si>
  <si>
    <t>Kód</t>
  </si>
  <si>
    <t>položky</t>
  </si>
  <si>
    <t>3</t>
  </si>
  <si>
    <t>Varianta</t>
  </si>
  <si>
    <t>4</t>
  </si>
  <si>
    <t>Název položky</t>
  </si>
  <si>
    <t>5</t>
  </si>
  <si>
    <t>jednotka</t>
  </si>
  <si>
    <t>6</t>
  </si>
  <si>
    <t>Počet</t>
  </si>
  <si>
    <t>jednotek</t>
  </si>
  <si>
    <t>7</t>
  </si>
  <si>
    <t>CENA</t>
  </si>
  <si>
    <t>jednotková</t>
  </si>
  <si>
    <t>celkem</t>
  </si>
  <si>
    <t>8</t>
  </si>
  <si>
    <t>9</t>
  </si>
  <si>
    <t>Všeobecné konstrukce a práce</t>
  </si>
  <si>
    <t>0</t>
  </si>
  <si>
    <t>10-1 OTSKP</t>
  </si>
  <si>
    <t>014101</t>
  </si>
  <si>
    <t/>
  </si>
  <si>
    <t>POPLATKY ZA SKLÁDKU
ZEMINA</t>
  </si>
  <si>
    <t xml:space="preserve">M3        </t>
  </si>
  <si>
    <t>přebytečná zemina dle pol.č.17120:78,0m3=78.000 [A]</t>
  </si>
  <si>
    <t>014102</t>
  </si>
  <si>
    <t>POPLATKY ZA SKLÁDKU
VYBOURANÉ HMOTY</t>
  </si>
  <si>
    <t xml:space="preserve">T         </t>
  </si>
  <si>
    <t>z pol.č.11312:114,1m3*1,8t/m3=205.380 [A]
z pol.č.11348a,11348b:(2,0m3+0,8m3)*2,0t/m3=5.600 [B]
z pol.č.96687:1ks*0,3t/ks=0.300 [C]
z pol.č.969245:52,0m*0,1t/m=5.200 [D]
Celkem: A+B+C+D=216.480 [E]</t>
  </si>
  <si>
    <t>Zemní práce</t>
  </si>
  <si>
    <t>11312</t>
  </si>
  <si>
    <t>ODSTRAN KRYTU VOZOVEK A CHOD Z KAM NESTMEL</t>
  </si>
  <si>
    <t>odstranění nezpevněné štěrkové kce:326,0m2*0,35=114.100 [A]</t>
  </si>
  <si>
    <t>11348a</t>
  </si>
  <si>
    <t>ODSTRANĚNÍ KRYTU CHODNÍKŮ Z DLAŽDIC VČET PODKLADU
BETON. DLAŽDICE</t>
  </si>
  <si>
    <t>5,0m2*0,39=1.950 [A]</t>
  </si>
  <si>
    <t>11348b</t>
  </si>
  <si>
    <t>ODSTRANĚNÍ KRYTU CHODNÍKŮ Z DLAŽDIC VČET PODKLADU
ZÁMKOVÁ DLAŽBA</t>
  </si>
  <si>
    <t>3,0m2*0,25=0.750 [A]</t>
  </si>
  <si>
    <t>13273</t>
  </si>
  <si>
    <t>HLOUB RÝH A MELIOR KAN ŠÍŘ DO 2M PAŽ I NEPAŽ TŘ I</t>
  </si>
  <si>
    <t>63,0m3+33,0m3+28,0m3=124.000 [A]</t>
  </si>
  <si>
    <t>17110</t>
  </si>
  <si>
    <t>ULOŽENÍ SYPANINY DO NÁSYPŮ SE ZHUT</t>
  </si>
  <si>
    <t>terénní val:10,0m3=10.000 [A]</t>
  </si>
  <si>
    <t>17120</t>
  </si>
  <si>
    <t>ULOŽENÍ SYPANINY DO NÁSYPŮ A NA SKLÁDKY BEZ ZHUT</t>
  </si>
  <si>
    <t>uložení přebytku zeminy na skládku z pol.č.13273,17110,17310,17411:124,0m3-(10,0m3+20,0m3+16,0m3)=78.000 [A]</t>
  </si>
  <si>
    <t>17310</t>
  </si>
  <si>
    <t>ZEMNÍ KRAJNICE A DOSYPÁVKY SE ZHUT</t>
  </si>
  <si>
    <t>20,0m3=20.000 [A]</t>
  </si>
  <si>
    <t>17411</t>
  </si>
  <si>
    <t>ZÁSYP JAM A RÝH ZEMINOU SE ZHUT</t>
  </si>
  <si>
    <t>zásyp PVC DN250:16,0m3=16.000 [A]</t>
  </si>
  <si>
    <t>17581</t>
  </si>
  <si>
    <t>OBSYP POTRUBÍ A OBJEKTŮ Z NAKUPOVANÝCH MATERIÁLŮ</t>
  </si>
  <si>
    <t>lože a obsyp potrubí PVC DN250:19,34*(0,90*0,46-3,14*0,13^2)=6.980 [A]</t>
  </si>
  <si>
    <t>18110</t>
  </si>
  <si>
    <t>ÚPRAVA PLÁNĚ SE ZHUT V HOR TŘ 1-4</t>
  </si>
  <si>
    <t xml:space="preserve">M2        </t>
  </si>
  <si>
    <t>živič. komunikace:326,0m2=326.000 [A]
zámk.dl.60mm:2,5m2=2.500 [B]
zámk.dl.80mm:15,0m2=15.000 [C]
Celkem: A+B+C=343.500 [D]</t>
  </si>
  <si>
    <t>Základy</t>
  </si>
  <si>
    <t>21152</t>
  </si>
  <si>
    <t>SANAČNÍ ŽEBRA Z KAMENIVA DRCENÉHO
VSAKOVACÍ PŘÍKOP FR.32/63</t>
  </si>
  <si>
    <t>19,0m3=19.000 [A]</t>
  </si>
  <si>
    <t>Vodorovné konstrukce</t>
  </si>
  <si>
    <t>451312</t>
  </si>
  <si>
    <t>PODKL A VÝPLŇ VRSTVY Z PROST BET DO C12/15 (B15)</t>
  </si>
  <si>
    <t>lože čel propustů:0,25m3+0,25m3=0.500 [A]</t>
  </si>
  <si>
    <t>45157</t>
  </si>
  <si>
    <t>PODKL A VÝPLŇ VRSTVY Z KAMENIVA TĚŽENÉHO</t>
  </si>
  <si>
    <t>lože propustů:0,15m3+1,40m3=1.550 [A]</t>
  </si>
  <si>
    <t>Komunikace</t>
  </si>
  <si>
    <t>561431</t>
  </si>
  <si>
    <t>KAMENIVO ZPEV CEMENTEM TŘ I TL DO 150MM
TL.120MM</t>
  </si>
  <si>
    <t>zámk.dl.80mm:15,0m2=15.000 [A]</t>
  </si>
  <si>
    <t>56330</t>
  </si>
  <si>
    <t>VOZOVKOVÉ VRSTVY ZE ŠTĚRKODRTI</t>
  </si>
  <si>
    <t>živič. komunikace:326,0m2*0,27=88.020 [A]
zámk.dl.60mm:2,5m2*0,15=0.375 [B]
zámk.dl.80mm:15,0m2*0,15=2.250 [C]
Celkem: A+B+C=90.645 [D]</t>
  </si>
  <si>
    <t>56361</t>
  </si>
  <si>
    <t>VOZOVKOVÉ VRSTVY Z RECYKLOVANÉHO MATERIÁLU TL DO 50MM</t>
  </si>
  <si>
    <t>živič. komunikace:326,0m2=326.000 [A]</t>
  </si>
  <si>
    <t>56962</t>
  </si>
  <si>
    <t>ZPEVNĚNÍ KRAJNIC Z RECYKLOVANÉHO MATERIÁLU TL DO 100MM</t>
  </si>
  <si>
    <t>46,0m2=46.000 [A]</t>
  </si>
  <si>
    <t>572213</t>
  </si>
  <si>
    <t>SPOJOVACÍ POSTŘIK Z EMULZE DO 0,5KG/M2
0,3KG/M2</t>
  </si>
  <si>
    <t>574141</t>
  </si>
  <si>
    <t>ASFALTOVÝ BETON TŘ I TL 50MM
ACO 11S</t>
  </si>
  <si>
    <t>582611</t>
  </si>
  <si>
    <t>KRYTY Z BET DLAŽ SE ZÁMKEM ŠEDÝCH TL 60MM DO LOŽE Z KAM</t>
  </si>
  <si>
    <t>2,5m2=2.500 [A]</t>
  </si>
  <si>
    <t>582612</t>
  </si>
  <si>
    <t>KRYTY Z BET DLAŽ SE ZÁMKEM ŠEDÝCH TL 80MM DO LOŽE Z KAM</t>
  </si>
  <si>
    <t>15,0m2=15.000 [A]</t>
  </si>
  <si>
    <t>Přidružená stavební výroba</t>
  </si>
  <si>
    <t>741817</t>
  </si>
  <si>
    <t>PŘELOŽ SLOUPŮ VZDUŠ VEDENÍ OCEL TRUBKOVÝCH</t>
  </si>
  <si>
    <t xml:space="preserve">KUS       </t>
  </si>
  <si>
    <t>přeložení sloupu V.O. o 1,0m:1ks=1.000 [A]</t>
  </si>
  <si>
    <t>Potrubí</t>
  </si>
  <si>
    <t>87445</t>
  </si>
  <si>
    <t>POTRUBÍ Z TRUB PLAST ODPAD DN DO 300MM
DN250</t>
  </si>
  <si>
    <t xml:space="preserve">M         </t>
  </si>
  <si>
    <t>19,34m=19.340 [A]</t>
  </si>
  <si>
    <t>87527</t>
  </si>
  <si>
    <t>POTRUBÍ DREN Z TRUB PLAST (I FLEXIBIL) DN DO 100MM</t>
  </si>
  <si>
    <t>ve dně kanal. rýhy:20,0m=20.000 [A]</t>
  </si>
  <si>
    <t>894145</t>
  </si>
  <si>
    <t>ŠACHTY KANALIZAČ Z BETON DÍLCŮ NA POTRUBÍ DN DO 300MM</t>
  </si>
  <si>
    <t>1ks=1.000 [A]</t>
  </si>
  <si>
    <t>89722</t>
  </si>
  <si>
    <t>VPUSŤ KANALIZAČNÍ HORSKÁ KOMPLETNÍ Z BETON DÍLCŮ</t>
  </si>
  <si>
    <t>899524</t>
  </si>
  <si>
    <t>OBETON POTRUBÍ Z PROST BETONU DO C25/30 (B30)</t>
  </si>
  <si>
    <t>obetonování propustů:0,5m3+1,8m3=2.300 [A]</t>
  </si>
  <si>
    <t>899652</t>
  </si>
  <si>
    <t>ZKOUŠKA VODOTĚSNOSTI POTRUBÍ DN DO 300MM
DN250</t>
  </si>
  <si>
    <t>PVC DN250:19,34m=19.340 [A]</t>
  </si>
  <si>
    <t>89980</t>
  </si>
  <si>
    <t>TELEVIZNÍ PROHLÍDKA POTRUBÍ</t>
  </si>
  <si>
    <t>Ostatní konstrukce a práce</t>
  </si>
  <si>
    <t>911213</t>
  </si>
  <si>
    <t>OCEL ZÁBRADLÍ NA OBJEKTECH ŽÁR ZINK PONOREM S NÁTĚREM
DVOUMADLOVÉ</t>
  </si>
  <si>
    <t>na čelech propustů:4*1,75=7.000 [A]</t>
  </si>
  <si>
    <t>91721</t>
  </si>
  <si>
    <t>ZÁHONOVÉ OBRUBY Z BETON OBRUBNÍKŮ</t>
  </si>
  <si>
    <t>13,0m=13.000 [A]</t>
  </si>
  <si>
    <t>91722</t>
  </si>
  <si>
    <t>CHODNÍK OBRUBY Z BETON OBRUBNÍKŮ
Š.150MM</t>
  </si>
  <si>
    <t>16,0m=16.000 [A]</t>
  </si>
  <si>
    <t>918145</t>
  </si>
  <si>
    <t>ČELA BETONOVÁ PROPUSTU Z TRUB DN DO 300MM
C30/37-XF4 VČETNĚ VÝZTUŽE Z KARI-SÍTÍ</t>
  </si>
  <si>
    <t>čela propustů:2*2ks=4.000 [A]</t>
  </si>
  <si>
    <t>918345</t>
  </si>
  <si>
    <t>PROPUSTY Z TRUB DN DO 300MM
ŽELBET ROURA</t>
  </si>
  <si>
    <t>propusty:2,50+10,0=12.500 [A]</t>
  </si>
  <si>
    <t>919111</t>
  </si>
  <si>
    <t>ŘEZÁNÍ ASFALT KRYTU VOZOVEK TL DO 50MM</t>
  </si>
  <si>
    <t>14,0m=14.000 [A]</t>
  </si>
  <si>
    <t>935812</t>
  </si>
  <si>
    <t>ŽLABY A RIGOLY DLÁŽDĚNÉ Z KOSTEK DROBNÝCH DO BET TL 100MM</t>
  </si>
  <si>
    <t>25,0m2=25.000 [A]</t>
  </si>
  <si>
    <t>96651</t>
  </si>
  <si>
    <t>ODSTRANĚNÍ ŽLABŮ Z DÍLCŮ  - OCELOVÉ SVODNICE</t>
  </si>
  <si>
    <t>5,0+5,0=10.000 [A]</t>
  </si>
  <si>
    <t>96687</t>
  </si>
  <si>
    <t>VYBOURÁNÍ ULIČNÍCH VPUSTÍ KOMPLETNÍCH</t>
  </si>
  <si>
    <t>969245</t>
  </si>
  <si>
    <t>VYBOURÁNÍ POTRUBÍ DN DO 300MM KANALIZAČ
KAMENINOVÁ TROUBA</t>
  </si>
  <si>
    <t>52,0m=52.000 [A]</t>
  </si>
  <si>
    <t>Celkem bez DPH</t>
  </si>
  <si>
    <t>DPH 21%</t>
  </si>
  <si>
    <t>Celkem vč.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</si>
</sst>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##\ ###\ ###\ ##0.000"/>
    <numFmt numFmtId="173" formatCode="###\ ###\ ###\ ##0.00"/>
  </numFmts>
  <fonts count="6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2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3" fontId="3" fillId="2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5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73" fontId="3" fillId="2" borderId="0" xfId="0" applyNumberFormat="1" applyFont="1" applyFill="1" applyBorder="1" applyAlignment="1" applyProtection="1">
      <alignment vertical="center" wrapText="1"/>
      <protection/>
    </xf>
    <xf numFmtId="173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173" fontId="3" fillId="2" borderId="3" xfId="0" applyNumberFormat="1" applyFont="1" applyFill="1" applyBorder="1" applyAlignment="1" applyProtection="1">
      <alignment vertical="center"/>
      <protection/>
    </xf>
    <xf numFmtId="173" fontId="5" fillId="2" borderId="4" xfId="0" applyNumberFormat="1" applyFont="1" applyFill="1" applyBorder="1" applyAlignment="1" applyProtection="1">
      <alignment vertical="center"/>
      <protection/>
    </xf>
    <xf numFmtId="173" fontId="3" fillId="2" borderId="4" xfId="0" applyNumberFormat="1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 wrapText="1"/>
      <protection/>
    </xf>
    <xf numFmtId="4" fontId="0" fillId="2" borderId="9" xfId="0" applyNumberFormat="1" applyFill="1" applyBorder="1" applyAlignment="1" applyProtection="1">
      <alignment vertical="center"/>
      <protection/>
    </xf>
    <xf numFmtId="173" fontId="0" fillId="2" borderId="4" xfId="0" applyNumberFormat="1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vertical="center"/>
      <protection/>
    </xf>
    <xf numFmtId="4" fontId="3" fillId="2" borderId="10" xfId="0" applyNumberFormat="1" applyFont="1" applyFill="1" applyBorder="1" applyAlignment="1" applyProtection="1">
      <alignment vertical="center"/>
      <protection/>
    </xf>
    <xf numFmtId="4" fontId="0" fillId="2" borderId="1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1">
      <pane ySplit="9" topLeftCell="BM100" activePane="bottomLeft" state="frozen"/>
      <selection pane="topLeft" activeCell="A1" sqref="A1"/>
      <selection pane="bottomLeft" activeCell="G112" sqref="G112"/>
    </sheetView>
  </sheetViews>
  <sheetFormatPr defaultColWidth="9.140625" defaultRowHeight="12.75"/>
  <cols>
    <col min="1" max="1" width="6.7109375" style="20" customWidth="1"/>
    <col min="2" max="2" width="10.7109375" style="21" customWidth="1"/>
    <col min="3" max="3" width="15.7109375" style="20" customWidth="1"/>
    <col min="4" max="4" width="12.7109375" style="20" customWidth="1"/>
    <col min="5" max="5" width="75.7109375" style="22" customWidth="1"/>
    <col min="6" max="6" width="9.7109375" style="20" customWidth="1"/>
    <col min="7" max="7" width="12.7109375" style="20" customWidth="1"/>
    <col min="8" max="9" width="14.7109375" style="20" customWidth="1"/>
    <col min="10" max="16384" width="9.140625" style="20" customWidth="1"/>
  </cols>
  <sheetData>
    <row r="2" ht="15">
      <c r="C2" s="1" t="s">
        <v>0</v>
      </c>
    </row>
    <row r="4" spans="1:3" ht="15">
      <c r="A4" s="20" t="s">
        <v>1</v>
      </c>
      <c r="C4" s="2" t="s">
        <v>4</v>
      </c>
    </row>
    <row r="5" spans="1:3" ht="15">
      <c r="A5" s="20" t="s">
        <v>2</v>
      </c>
      <c r="C5" s="2" t="s">
        <v>5</v>
      </c>
    </row>
    <row r="6" spans="1:3" ht="15">
      <c r="A6" s="20" t="s">
        <v>3</v>
      </c>
      <c r="C6" s="2" t="s">
        <v>6</v>
      </c>
    </row>
    <row r="7" spans="1:9" ht="14.25">
      <c r="A7" s="3" t="s">
        <v>7</v>
      </c>
      <c r="B7" s="11" t="s">
        <v>10</v>
      </c>
      <c r="C7" s="3" t="s">
        <v>13</v>
      </c>
      <c r="D7" s="3" t="s">
        <v>16</v>
      </c>
      <c r="E7" s="15" t="s">
        <v>18</v>
      </c>
      <c r="F7" s="3" t="s">
        <v>20</v>
      </c>
      <c r="G7" s="3" t="s">
        <v>22</v>
      </c>
      <c r="H7" s="40" t="s">
        <v>25</v>
      </c>
      <c r="I7" s="40"/>
    </row>
    <row r="8" spans="1:9" ht="14.25">
      <c r="A8" s="3" t="s">
        <v>8</v>
      </c>
      <c r="B8" s="11" t="s">
        <v>11</v>
      </c>
      <c r="C8" s="3" t="s">
        <v>14</v>
      </c>
      <c r="D8" s="3" t="s">
        <v>14</v>
      </c>
      <c r="E8" s="15"/>
      <c r="F8" s="3"/>
      <c r="G8" s="3" t="s">
        <v>23</v>
      </c>
      <c r="H8" s="3" t="s">
        <v>26</v>
      </c>
      <c r="I8" s="3" t="s">
        <v>27</v>
      </c>
    </row>
    <row r="9" spans="1:9" ht="14.25">
      <c r="A9" s="3" t="s">
        <v>9</v>
      </c>
      <c r="B9" s="11" t="s">
        <v>12</v>
      </c>
      <c r="C9" s="3" t="s">
        <v>15</v>
      </c>
      <c r="D9" s="3" t="s">
        <v>17</v>
      </c>
      <c r="E9" s="15" t="s">
        <v>19</v>
      </c>
      <c r="F9" s="3" t="s">
        <v>21</v>
      </c>
      <c r="G9" s="3" t="s">
        <v>24</v>
      </c>
      <c r="H9" s="3" t="s">
        <v>28</v>
      </c>
      <c r="I9" s="3" t="s">
        <v>29</v>
      </c>
    </row>
    <row r="10" spans="1:9" ht="12.75">
      <c r="A10" s="4"/>
      <c r="B10" s="12"/>
      <c r="C10" s="4" t="s">
        <v>31</v>
      </c>
      <c r="D10" s="4" t="s">
        <v>30</v>
      </c>
      <c r="E10" s="16"/>
      <c r="F10" s="4"/>
      <c r="G10" s="6"/>
      <c r="H10" s="4"/>
      <c r="I10" s="6"/>
    </row>
    <row r="11" spans="1:9" ht="25.5">
      <c r="A11" s="8">
        <v>1</v>
      </c>
      <c r="B11" s="13" t="s">
        <v>32</v>
      </c>
      <c r="C11" s="8" t="s">
        <v>33</v>
      </c>
      <c r="D11" s="8" t="s">
        <v>34</v>
      </c>
      <c r="E11" s="17" t="s">
        <v>35</v>
      </c>
      <c r="F11" s="8" t="s">
        <v>36</v>
      </c>
      <c r="G11" s="5">
        <v>78</v>
      </c>
      <c r="H11" s="19"/>
      <c r="I11" s="7">
        <f>ROUND((H11*G11),2)</f>
        <v>0</v>
      </c>
    </row>
    <row r="12" ht="12.75">
      <c r="E12" s="9" t="s">
        <v>37</v>
      </c>
    </row>
    <row r="13" spans="1:9" ht="25.5">
      <c r="A13" s="8">
        <v>2</v>
      </c>
      <c r="B13" s="13" t="s">
        <v>32</v>
      </c>
      <c r="C13" s="8" t="s">
        <v>38</v>
      </c>
      <c r="D13" s="8" t="s">
        <v>34</v>
      </c>
      <c r="E13" s="17" t="s">
        <v>39</v>
      </c>
      <c r="F13" s="8" t="s">
        <v>40</v>
      </c>
      <c r="G13" s="5">
        <v>216.48</v>
      </c>
      <c r="H13" s="19"/>
      <c r="I13" s="7">
        <f>ROUND((H13*G13),2)</f>
        <v>0</v>
      </c>
    </row>
    <row r="14" ht="63.75">
      <c r="E14" s="9" t="s">
        <v>41</v>
      </c>
    </row>
    <row r="15" spans="1:9" ht="12.75">
      <c r="A15" s="10"/>
      <c r="B15" s="14"/>
      <c r="C15" s="10" t="s">
        <v>31</v>
      </c>
      <c r="D15" s="10" t="s">
        <v>30</v>
      </c>
      <c r="E15" s="18"/>
      <c r="F15" s="10"/>
      <c r="G15" s="10"/>
      <c r="H15" s="10"/>
      <c r="I15" s="10">
        <f>SUM(I11:I14)</f>
        <v>0</v>
      </c>
    </row>
    <row r="17" spans="1:9" ht="12.75">
      <c r="A17" s="4"/>
      <c r="B17" s="12"/>
      <c r="C17" s="4" t="s">
        <v>9</v>
      </c>
      <c r="D17" s="4" t="s">
        <v>42</v>
      </c>
      <c r="E17" s="16"/>
      <c r="F17" s="4"/>
      <c r="G17" s="6"/>
      <c r="H17" s="4"/>
      <c r="I17" s="6"/>
    </row>
    <row r="18" spans="1:9" ht="12.75">
      <c r="A18" s="8">
        <v>3</v>
      </c>
      <c r="B18" s="13" t="s">
        <v>32</v>
      </c>
      <c r="C18" s="8" t="s">
        <v>43</v>
      </c>
      <c r="D18" s="8" t="s">
        <v>34</v>
      </c>
      <c r="E18" s="17" t="s">
        <v>44</v>
      </c>
      <c r="F18" s="8" t="s">
        <v>36</v>
      </c>
      <c r="G18" s="5">
        <v>114.1</v>
      </c>
      <c r="H18" s="19"/>
      <c r="I18" s="7">
        <f>ROUND((H18*G18),2)</f>
        <v>0</v>
      </c>
    </row>
    <row r="19" ht="12.75">
      <c r="E19" s="9" t="s">
        <v>45</v>
      </c>
    </row>
    <row r="20" spans="1:9" ht="25.5">
      <c r="A20" s="8">
        <v>4</v>
      </c>
      <c r="B20" s="13" t="s">
        <v>32</v>
      </c>
      <c r="C20" s="8" t="s">
        <v>46</v>
      </c>
      <c r="D20" s="8" t="s">
        <v>34</v>
      </c>
      <c r="E20" s="17" t="s">
        <v>47</v>
      </c>
      <c r="F20" s="8" t="s">
        <v>36</v>
      </c>
      <c r="G20" s="5">
        <v>1.95</v>
      </c>
      <c r="H20" s="19"/>
      <c r="I20" s="7">
        <f>ROUND((H20*G20),2)</f>
        <v>0</v>
      </c>
    </row>
    <row r="21" ht="12.75">
      <c r="E21" s="9" t="s">
        <v>48</v>
      </c>
    </row>
    <row r="22" spans="1:9" ht="25.5">
      <c r="A22" s="8">
        <v>5</v>
      </c>
      <c r="B22" s="13" t="s">
        <v>32</v>
      </c>
      <c r="C22" s="8" t="s">
        <v>49</v>
      </c>
      <c r="D22" s="8" t="s">
        <v>34</v>
      </c>
      <c r="E22" s="17" t="s">
        <v>50</v>
      </c>
      <c r="F22" s="8" t="s">
        <v>36</v>
      </c>
      <c r="G22" s="5">
        <v>0.75</v>
      </c>
      <c r="H22" s="19"/>
      <c r="I22" s="7">
        <f>ROUND((H22*G22),2)</f>
        <v>0</v>
      </c>
    </row>
    <row r="23" ht="12.75">
      <c r="E23" s="9" t="s">
        <v>51</v>
      </c>
    </row>
    <row r="24" spans="1:9" ht="12.75">
      <c r="A24" s="8">
        <v>6</v>
      </c>
      <c r="B24" s="13" t="s">
        <v>32</v>
      </c>
      <c r="C24" s="8" t="s">
        <v>52</v>
      </c>
      <c r="D24" s="8" t="s">
        <v>34</v>
      </c>
      <c r="E24" s="17" t="s">
        <v>53</v>
      </c>
      <c r="F24" s="8" t="s">
        <v>36</v>
      </c>
      <c r="G24" s="5">
        <v>124</v>
      </c>
      <c r="H24" s="19"/>
      <c r="I24" s="7">
        <f>ROUND((H24*G24),2)</f>
        <v>0</v>
      </c>
    </row>
    <row r="25" ht="12.75">
      <c r="E25" s="9" t="s">
        <v>54</v>
      </c>
    </row>
    <row r="26" spans="1:9" ht="12.75">
      <c r="A26" s="8">
        <v>7</v>
      </c>
      <c r="B26" s="13" t="s">
        <v>32</v>
      </c>
      <c r="C26" s="8" t="s">
        <v>55</v>
      </c>
      <c r="D26" s="8" t="s">
        <v>34</v>
      </c>
      <c r="E26" s="17" t="s">
        <v>56</v>
      </c>
      <c r="F26" s="8" t="s">
        <v>36</v>
      </c>
      <c r="G26" s="5">
        <v>10</v>
      </c>
      <c r="H26" s="19"/>
      <c r="I26" s="7">
        <f>ROUND((H26*G26),2)</f>
        <v>0</v>
      </c>
    </row>
    <row r="27" ht="12.75">
      <c r="E27" s="9" t="s">
        <v>57</v>
      </c>
    </row>
    <row r="28" spans="1:9" ht="12.75">
      <c r="A28" s="8">
        <v>8</v>
      </c>
      <c r="B28" s="13" t="s">
        <v>32</v>
      </c>
      <c r="C28" s="8" t="s">
        <v>58</v>
      </c>
      <c r="D28" s="8" t="s">
        <v>34</v>
      </c>
      <c r="E28" s="17" t="s">
        <v>59</v>
      </c>
      <c r="F28" s="8" t="s">
        <v>36</v>
      </c>
      <c r="G28" s="5">
        <v>78</v>
      </c>
      <c r="H28" s="19"/>
      <c r="I28" s="7">
        <f>ROUND((H28*G28),2)</f>
        <v>0</v>
      </c>
    </row>
    <row r="29" ht="25.5">
      <c r="E29" s="9" t="s">
        <v>60</v>
      </c>
    </row>
    <row r="30" spans="1:9" ht="12.75">
      <c r="A30" s="8">
        <v>9</v>
      </c>
      <c r="B30" s="13" t="s">
        <v>32</v>
      </c>
      <c r="C30" s="8" t="s">
        <v>61</v>
      </c>
      <c r="D30" s="8" t="s">
        <v>34</v>
      </c>
      <c r="E30" s="17" t="s">
        <v>62</v>
      </c>
      <c r="F30" s="8" t="s">
        <v>36</v>
      </c>
      <c r="G30" s="5">
        <v>20</v>
      </c>
      <c r="H30" s="19"/>
      <c r="I30" s="7">
        <f>ROUND((H30*G30),2)</f>
        <v>0</v>
      </c>
    </row>
    <row r="31" ht="12.75">
      <c r="E31" s="9" t="s">
        <v>63</v>
      </c>
    </row>
    <row r="32" spans="1:9" ht="12.75">
      <c r="A32" s="8">
        <v>10</v>
      </c>
      <c r="B32" s="13" t="s">
        <v>32</v>
      </c>
      <c r="C32" s="8" t="s">
        <v>64</v>
      </c>
      <c r="D32" s="8" t="s">
        <v>34</v>
      </c>
      <c r="E32" s="17" t="s">
        <v>65</v>
      </c>
      <c r="F32" s="8" t="s">
        <v>36</v>
      </c>
      <c r="G32" s="5">
        <v>16</v>
      </c>
      <c r="H32" s="19"/>
      <c r="I32" s="7">
        <f>ROUND((H32*G32),2)</f>
        <v>0</v>
      </c>
    </row>
    <row r="33" ht="12.75">
      <c r="E33" s="9" t="s">
        <v>66</v>
      </c>
    </row>
    <row r="34" spans="1:9" ht="12.75">
      <c r="A34" s="8">
        <v>11</v>
      </c>
      <c r="B34" s="13" t="s">
        <v>32</v>
      </c>
      <c r="C34" s="8" t="s">
        <v>67</v>
      </c>
      <c r="D34" s="8" t="s">
        <v>34</v>
      </c>
      <c r="E34" s="17" t="s">
        <v>68</v>
      </c>
      <c r="F34" s="8" t="s">
        <v>36</v>
      </c>
      <c r="G34" s="5">
        <v>6.98</v>
      </c>
      <c r="H34" s="19"/>
      <c r="I34" s="7">
        <f>ROUND((H34*G34),2)</f>
        <v>0</v>
      </c>
    </row>
    <row r="35" ht="12.75">
      <c r="E35" s="9" t="s">
        <v>69</v>
      </c>
    </row>
    <row r="36" spans="1:9" ht="12.75">
      <c r="A36" s="8">
        <v>12</v>
      </c>
      <c r="B36" s="13" t="s">
        <v>32</v>
      </c>
      <c r="C36" s="8" t="s">
        <v>70</v>
      </c>
      <c r="D36" s="8" t="s">
        <v>34</v>
      </c>
      <c r="E36" s="17" t="s">
        <v>71</v>
      </c>
      <c r="F36" s="8" t="s">
        <v>72</v>
      </c>
      <c r="G36" s="5">
        <v>343.5</v>
      </c>
      <c r="H36" s="19"/>
      <c r="I36" s="7">
        <f>ROUND((H36*G36),2)</f>
        <v>0</v>
      </c>
    </row>
    <row r="37" ht="51">
      <c r="E37" s="9" t="s">
        <v>73</v>
      </c>
    </row>
    <row r="38" spans="1:9" ht="12.75">
      <c r="A38" s="10"/>
      <c r="B38" s="14"/>
      <c r="C38" s="10" t="s">
        <v>9</v>
      </c>
      <c r="D38" s="10" t="s">
        <v>42</v>
      </c>
      <c r="E38" s="18"/>
      <c r="F38" s="10"/>
      <c r="G38" s="10"/>
      <c r="H38" s="10"/>
      <c r="I38" s="10">
        <f>SUM(I18:I37)</f>
        <v>0</v>
      </c>
    </row>
    <row r="40" spans="1:9" ht="12.75">
      <c r="A40" s="4"/>
      <c r="B40" s="12"/>
      <c r="C40" s="4" t="s">
        <v>12</v>
      </c>
      <c r="D40" s="4" t="s">
        <v>74</v>
      </c>
      <c r="E40" s="16"/>
      <c r="F40" s="4"/>
      <c r="G40" s="6"/>
      <c r="H40" s="4"/>
      <c r="I40" s="6"/>
    </row>
    <row r="41" spans="1:9" ht="25.5">
      <c r="A41" s="8">
        <v>13</v>
      </c>
      <c r="B41" s="13" t="s">
        <v>32</v>
      </c>
      <c r="C41" s="8" t="s">
        <v>75</v>
      </c>
      <c r="D41" s="8" t="s">
        <v>34</v>
      </c>
      <c r="E41" s="17" t="s">
        <v>76</v>
      </c>
      <c r="F41" s="8" t="s">
        <v>36</v>
      </c>
      <c r="G41" s="5">
        <v>19</v>
      </c>
      <c r="H41" s="19"/>
      <c r="I41" s="7">
        <f>ROUND((H41*G41),2)</f>
        <v>0</v>
      </c>
    </row>
    <row r="42" ht="12.75">
      <c r="E42" s="9" t="s">
        <v>77</v>
      </c>
    </row>
    <row r="43" spans="1:9" ht="12.75">
      <c r="A43" s="10"/>
      <c r="B43" s="14"/>
      <c r="C43" s="10" t="s">
        <v>12</v>
      </c>
      <c r="D43" s="10" t="s">
        <v>74</v>
      </c>
      <c r="E43" s="18"/>
      <c r="F43" s="10"/>
      <c r="G43" s="10"/>
      <c r="H43" s="10"/>
      <c r="I43" s="10">
        <f>SUM(I41:I42)</f>
        <v>0</v>
      </c>
    </row>
    <row r="45" spans="1:9" ht="12.75">
      <c r="A45" s="4"/>
      <c r="B45" s="12"/>
      <c r="C45" s="4" t="s">
        <v>17</v>
      </c>
      <c r="D45" s="4" t="s">
        <v>78</v>
      </c>
      <c r="E45" s="16"/>
      <c r="F45" s="4"/>
      <c r="G45" s="6"/>
      <c r="H45" s="4"/>
      <c r="I45" s="6"/>
    </row>
    <row r="46" spans="1:9" ht="12.75">
      <c r="A46" s="8">
        <v>14</v>
      </c>
      <c r="B46" s="13" t="s">
        <v>32</v>
      </c>
      <c r="C46" s="8" t="s">
        <v>79</v>
      </c>
      <c r="D46" s="8" t="s">
        <v>34</v>
      </c>
      <c r="E46" s="17" t="s">
        <v>80</v>
      </c>
      <c r="F46" s="8" t="s">
        <v>36</v>
      </c>
      <c r="G46" s="5">
        <v>0.5</v>
      </c>
      <c r="H46" s="19"/>
      <c r="I46" s="7">
        <f>ROUND((H46*G46),2)</f>
        <v>0</v>
      </c>
    </row>
    <row r="47" ht="12.75">
      <c r="E47" s="9" t="s">
        <v>81</v>
      </c>
    </row>
    <row r="48" spans="1:9" ht="12.75">
      <c r="A48" s="8">
        <v>15</v>
      </c>
      <c r="B48" s="13" t="s">
        <v>32</v>
      </c>
      <c r="C48" s="8" t="s">
        <v>82</v>
      </c>
      <c r="D48" s="8" t="s">
        <v>34</v>
      </c>
      <c r="E48" s="17" t="s">
        <v>83</v>
      </c>
      <c r="F48" s="8" t="s">
        <v>36</v>
      </c>
      <c r="G48" s="5">
        <v>1.55</v>
      </c>
      <c r="H48" s="19"/>
      <c r="I48" s="7">
        <f>ROUND((H48*G48),2)</f>
        <v>0</v>
      </c>
    </row>
    <row r="49" ht="12.75">
      <c r="E49" s="9" t="s">
        <v>84</v>
      </c>
    </row>
    <row r="50" spans="1:9" ht="12.75">
      <c r="A50" s="10"/>
      <c r="B50" s="14"/>
      <c r="C50" s="10" t="s">
        <v>17</v>
      </c>
      <c r="D50" s="10" t="s">
        <v>78</v>
      </c>
      <c r="E50" s="18"/>
      <c r="F50" s="10"/>
      <c r="G50" s="10"/>
      <c r="H50" s="10"/>
      <c r="I50" s="10">
        <f>SUM(I46:I49)</f>
        <v>0</v>
      </c>
    </row>
    <row r="52" spans="1:9" ht="12.75">
      <c r="A52" s="4"/>
      <c r="B52" s="12"/>
      <c r="C52" s="4" t="s">
        <v>19</v>
      </c>
      <c r="D52" s="4" t="s">
        <v>85</v>
      </c>
      <c r="E52" s="16"/>
      <c r="F52" s="4"/>
      <c r="G52" s="6"/>
      <c r="H52" s="4"/>
      <c r="I52" s="6"/>
    </row>
    <row r="53" spans="1:9" ht="25.5">
      <c r="A53" s="8">
        <v>16</v>
      </c>
      <c r="B53" s="13" t="s">
        <v>32</v>
      </c>
      <c r="C53" s="8" t="s">
        <v>86</v>
      </c>
      <c r="D53" s="8" t="s">
        <v>34</v>
      </c>
      <c r="E53" s="17" t="s">
        <v>87</v>
      </c>
      <c r="F53" s="8" t="s">
        <v>72</v>
      </c>
      <c r="G53" s="5">
        <v>15</v>
      </c>
      <c r="H53" s="19"/>
      <c r="I53" s="7">
        <f>ROUND((H53*G53),2)</f>
        <v>0</v>
      </c>
    </row>
    <row r="54" ht="12.75">
      <c r="E54" s="9" t="s">
        <v>88</v>
      </c>
    </row>
    <row r="55" spans="1:9" ht="12.75">
      <c r="A55" s="8">
        <v>17</v>
      </c>
      <c r="B55" s="13" t="s">
        <v>32</v>
      </c>
      <c r="C55" s="8" t="s">
        <v>89</v>
      </c>
      <c r="D55" s="8" t="s">
        <v>34</v>
      </c>
      <c r="E55" s="17" t="s">
        <v>90</v>
      </c>
      <c r="F55" s="8" t="s">
        <v>36</v>
      </c>
      <c r="G55" s="5">
        <v>90.645</v>
      </c>
      <c r="H55" s="19"/>
      <c r="I55" s="7">
        <f>ROUND((H55*G55),2)</f>
        <v>0</v>
      </c>
    </row>
    <row r="56" ht="51">
      <c r="E56" s="9" t="s">
        <v>91</v>
      </c>
    </row>
    <row r="57" spans="1:9" ht="12.75">
      <c r="A57" s="8">
        <v>18</v>
      </c>
      <c r="B57" s="13" t="s">
        <v>32</v>
      </c>
      <c r="C57" s="8" t="s">
        <v>92</v>
      </c>
      <c r="D57" s="8" t="s">
        <v>34</v>
      </c>
      <c r="E57" s="17" t="s">
        <v>93</v>
      </c>
      <c r="F57" s="8" t="s">
        <v>72</v>
      </c>
      <c r="G57" s="5">
        <v>326</v>
      </c>
      <c r="H57" s="19"/>
      <c r="I57" s="7">
        <f>ROUND((H57*G57),2)</f>
        <v>0</v>
      </c>
    </row>
    <row r="58" ht="12.75">
      <c r="E58" s="9" t="s">
        <v>94</v>
      </c>
    </row>
    <row r="59" spans="1:9" ht="12.75">
      <c r="A59" s="8">
        <v>19</v>
      </c>
      <c r="B59" s="13" t="s">
        <v>32</v>
      </c>
      <c r="C59" s="8" t="s">
        <v>95</v>
      </c>
      <c r="D59" s="8" t="s">
        <v>34</v>
      </c>
      <c r="E59" s="17" t="s">
        <v>96</v>
      </c>
      <c r="F59" s="8" t="s">
        <v>72</v>
      </c>
      <c r="G59" s="5">
        <v>46</v>
      </c>
      <c r="H59" s="19"/>
      <c r="I59" s="7">
        <f>ROUND((H59*G59),2)</f>
        <v>0</v>
      </c>
    </row>
    <row r="60" ht="12.75">
      <c r="E60" s="9" t="s">
        <v>97</v>
      </c>
    </row>
    <row r="61" spans="1:9" ht="25.5">
      <c r="A61" s="8">
        <v>20</v>
      </c>
      <c r="B61" s="13" t="s">
        <v>32</v>
      </c>
      <c r="C61" s="8" t="s">
        <v>98</v>
      </c>
      <c r="D61" s="8" t="s">
        <v>34</v>
      </c>
      <c r="E61" s="17" t="s">
        <v>99</v>
      </c>
      <c r="F61" s="8" t="s">
        <v>72</v>
      </c>
      <c r="G61" s="5">
        <v>326</v>
      </c>
      <c r="H61" s="19"/>
      <c r="I61" s="7">
        <f>ROUND((H61*G61),2)</f>
        <v>0</v>
      </c>
    </row>
    <row r="62" ht="12.75">
      <c r="E62" s="9" t="s">
        <v>94</v>
      </c>
    </row>
    <row r="63" spans="1:9" ht="25.5">
      <c r="A63" s="8">
        <v>21</v>
      </c>
      <c r="B63" s="13" t="s">
        <v>32</v>
      </c>
      <c r="C63" s="8" t="s">
        <v>100</v>
      </c>
      <c r="D63" s="8" t="s">
        <v>34</v>
      </c>
      <c r="E63" s="17" t="s">
        <v>101</v>
      </c>
      <c r="F63" s="8" t="s">
        <v>72</v>
      </c>
      <c r="G63" s="5">
        <v>326</v>
      </c>
      <c r="H63" s="19"/>
      <c r="I63" s="7">
        <f>ROUND((H63*G63),2)</f>
        <v>0</v>
      </c>
    </row>
    <row r="64" ht="12.75">
      <c r="E64" s="9" t="s">
        <v>94</v>
      </c>
    </row>
    <row r="65" spans="1:9" ht="12.75">
      <c r="A65" s="8">
        <v>22</v>
      </c>
      <c r="B65" s="13" t="s">
        <v>32</v>
      </c>
      <c r="C65" s="8" t="s">
        <v>102</v>
      </c>
      <c r="D65" s="8" t="s">
        <v>34</v>
      </c>
      <c r="E65" s="17" t="s">
        <v>103</v>
      </c>
      <c r="F65" s="8" t="s">
        <v>72</v>
      </c>
      <c r="G65" s="5">
        <v>2.5</v>
      </c>
      <c r="H65" s="19"/>
      <c r="I65" s="7">
        <f>ROUND((H65*G65),2)</f>
        <v>0</v>
      </c>
    </row>
    <row r="66" ht="12.75">
      <c r="E66" s="9" t="s">
        <v>104</v>
      </c>
    </row>
    <row r="67" spans="1:9" ht="12.75">
      <c r="A67" s="8">
        <v>23</v>
      </c>
      <c r="B67" s="13" t="s">
        <v>32</v>
      </c>
      <c r="C67" s="8" t="s">
        <v>105</v>
      </c>
      <c r="D67" s="8" t="s">
        <v>34</v>
      </c>
      <c r="E67" s="17" t="s">
        <v>106</v>
      </c>
      <c r="F67" s="8" t="s">
        <v>72</v>
      </c>
      <c r="G67" s="5">
        <v>15</v>
      </c>
      <c r="H67" s="19"/>
      <c r="I67" s="7">
        <f>ROUND((H67*G67),2)</f>
        <v>0</v>
      </c>
    </row>
    <row r="68" spans="5:8" ht="12.75">
      <c r="E68" s="9" t="s">
        <v>107</v>
      </c>
      <c r="H68" s="23"/>
    </row>
    <row r="69" spans="1:9" ht="12.75">
      <c r="A69" s="10"/>
      <c r="B69" s="14"/>
      <c r="C69" s="10" t="s">
        <v>19</v>
      </c>
      <c r="D69" s="10" t="s">
        <v>85</v>
      </c>
      <c r="E69" s="18"/>
      <c r="F69" s="10"/>
      <c r="G69" s="10"/>
      <c r="H69" s="10"/>
      <c r="I69" s="10">
        <f>SUM(I53:I68)</f>
        <v>0</v>
      </c>
    </row>
    <row r="71" spans="1:9" ht="12.75">
      <c r="A71" s="4"/>
      <c r="B71" s="12"/>
      <c r="C71" s="4" t="s">
        <v>24</v>
      </c>
      <c r="D71" s="4" t="s">
        <v>108</v>
      </c>
      <c r="E71" s="16"/>
      <c r="F71" s="4"/>
      <c r="G71" s="6"/>
      <c r="H71" s="4"/>
      <c r="I71" s="6"/>
    </row>
    <row r="72" spans="1:9" ht="12.75">
      <c r="A72" s="8">
        <v>24</v>
      </c>
      <c r="B72" s="13" t="s">
        <v>32</v>
      </c>
      <c r="C72" s="8" t="s">
        <v>109</v>
      </c>
      <c r="D72" s="8" t="s">
        <v>34</v>
      </c>
      <c r="E72" s="17" t="s">
        <v>110</v>
      </c>
      <c r="F72" s="8" t="s">
        <v>111</v>
      </c>
      <c r="G72" s="5">
        <v>1</v>
      </c>
      <c r="H72" s="19"/>
      <c r="I72" s="7">
        <f>ROUND((H72*G72),2)</f>
        <v>0</v>
      </c>
    </row>
    <row r="73" ht="12.75">
      <c r="E73" s="9" t="s">
        <v>112</v>
      </c>
    </row>
    <row r="74" spans="1:9" ht="12.75">
      <c r="A74" s="10"/>
      <c r="B74" s="14"/>
      <c r="C74" s="10" t="s">
        <v>24</v>
      </c>
      <c r="D74" s="10" t="s">
        <v>108</v>
      </c>
      <c r="E74" s="18"/>
      <c r="F74" s="10"/>
      <c r="G74" s="10"/>
      <c r="H74" s="10"/>
      <c r="I74" s="10">
        <f>SUM(I72:I73)</f>
        <v>0</v>
      </c>
    </row>
    <row r="76" spans="1:9" ht="12.75">
      <c r="A76" s="4"/>
      <c r="B76" s="12"/>
      <c r="C76" s="4" t="s">
        <v>28</v>
      </c>
      <c r="D76" s="4" t="s">
        <v>113</v>
      </c>
      <c r="E76" s="16"/>
      <c r="F76" s="4"/>
      <c r="G76" s="6"/>
      <c r="H76" s="4"/>
      <c r="I76" s="6"/>
    </row>
    <row r="77" spans="1:9" ht="25.5">
      <c r="A77" s="8">
        <v>25</v>
      </c>
      <c r="B77" s="13" t="s">
        <v>32</v>
      </c>
      <c r="C77" s="8" t="s">
        <v>114</v>
      </c>
      <c r="D77" s="8" t="s">
        <v>34</v>
      </c>
      <c r="E77" s="17" t="s">
        <v>115</v>
      </c>
      <c r="F77" s="8" t="s">
        <v>116</v>
      </c>
      <c r="G77" s="5">
        <v>19.34</v>
      </c>
      <c r="H77" s="19"/>
      <c r="I77" s="7">
        <f>ROUND((H77*G77),2)</f>
        <v>0</v>
      </c>
    </row>
    <row r="78" ht="12.75">
      <c r="E78" s="9" t="s">
        <v>117</v>
      </c>
    </row>
    <row r="79" spans="1:9" ht="12.75">
      <c r="A79" s="8">
        <v>26</v>
      </c>
      <c r="B79" s="13" t="s">
        <v>32</v>
      </c>
      <c r="C79" s="8" t="s">
        <v>118</v>
      </c>
      <c r="D79" s="8" t="s">
        <v>34</v>
      </c>
      <c r="E79" s="17" t="s">
        <v>119</v>
      </c>
      <c r="F79" s="8" t="s">
        <v>116</v>
      </c>
      <c r="G79" s="5">
        <v>20</v>
      </c>
      <c r="H79" s="19"/>
      <c r="I79" s="7">
        <f>ROUND((H79*G79),2)</f>
        <v>0</v>
      </c>
    </row>
    <row r="80" ht="12.75">
      <c r="E80" s="9" t="s">
        <v>120</v>
      </c>
    </row>
    <row r="81" spans="1:9" ht="12.75">
      <c r="A81" s="8">
        <v>27</v>
      </c>
      <c r="B81" s="13" t="s">
        <v>32</v>
      </c>
      <c r="C81" s="8" t="s">
        <v>121</v>
      </c>
      <c r="D81" s="8" t="s">
        <v>34</v>
      </c>
      <c r="E81" s="17" t="s">
        <v>122</v>
      </c>
      <c r="F81" s="8" t="s">
        <v>111</v>
      </c>
      <c r="G81" s="5">
        <v>1</v>
      </c>
      <c r="H81" s="19"/>
      <c r="I81" s="7">
        <f>ROUND((H81*G81),2)</f>
        <v>0</v>
      </c>
    </row>
    <row r="82" ht="12.75">
      <c r="E82" s="9" t="s">
        <v>123</v>
      </c>
    </row>
    <row r="83" spans="1:9" ht="12.75">
      <c r="A83" s="8">
        <v>28</v>
      </c>
      <c r="B83" s="13" t="s">
        <v>32</v>
      </c>
      <c r="C83" s="8" t="s">
        <v>124</v>
      </c>
      <c r="D83" s="8" t="s">
        <v>34</v>
      </c>
      <c r="E83" s="17" t="s">
        <v>125</v>
      </c>
      <c r="F83" s="8" t="s">
        <v>111</v>
      </c>
      <c r="G83" s="5">
        <v>1</v>
      </c>
      <c r="H83" s="19"/>
      <c r="I83" s="7">
        <f>ROUND((H83*G83),2)</f>
        <v>0</v>
      </c>
    </row>
    <row r="84" ht="12.75">
      <c r="E84" s="9" t="s">
        <v>123</v>
      </c>
    </row>
    <row r="85" spans="1:9" ht="12.75">
      <c r="A85" s="8">
        <v>29</v>
      </c>
      <c r="B85" s="13" t="s">
        <v>32</v>
      </c>
      <c r="C85" s="8" t="s">
        <v>126</v>
      </c>
      <c r="D85" s="8" t="s">
        <v>34</v>
      </c>
      <c r="E85" s="17" t="s">
        <v>127</v>
      </c>
      <c r="F85" s="8" t="s">
        <v>36</v>
      </c>
      <c r="G85" s="5">
        <v>2.3</v>
      </c>
      <c r="H85" s="19"/>
      <c r="I85" s="7">
        <f>ROUND((H85*G85),2)</f>
        <v>0</v>
      </c>
    </row>
    <row r="86" ht="12.75">
      <c r="E86" s="9" t="s">
        <v>128</v>
      </c>
    </row>
    <row r="87" spans="1:9" ht="25.5">
      <c r="A87" s="8">
        <v>30</v>
      </c>
      <c r="B87" s="13" t="s">
        <v>32</v>
      </c>
      <c r="C87" s="8" t="s">
        <v>129</v>
      </c>
      <c r="D87" s="8" t="s">
        <v>34</v>
      </c>
      <c r="E87" s="17" t="s">
        <v>130</v>
      </c>
      <c r="F87" s="8" t="s">
        <v>116</v>
      </c>
      <c r="G87" s="5">
        <v>19.34</v>
      </c>
      <c r="H87" s="19"/>
      <c r="I87" s="7">
        <f>ROUND((H87*G87),2)</f>
        <v>0</v>
      </c>
    </row>
    <row r="88" ht="12.75">
      <c r="E88" s="9" t="s">
        <v>131</v>
      </c>
    </row>
    <row r="89" spans="1:9" ht="12.75">
      <c r="A89" s="8">
        <v>31</v>
      </c>
      <c r="B89" s="13" t="s">
        <v>32</v>
      </c>
      <c r="C89" s="8" t="s">
        <v>132</v>
      </c>
      <c r="D89" s="8" t="s">
        <v>34</v>
      </c>
      <c r="E89" s="17" t="s">
        <v>133</v>
      </c>
      <c r="F89" s="8" t="s">
        <v>116</v>
      </c>
      <c r="G89" s="5">
        <v>19.34</v>
      </c>
      <c r="H89" s="19"/>
      <c r="I89" s="7">
        <f>ROUND((H89*G89),2)</f>
        <v>0</v>
      </c>
    </row>
    <row r="90" ht="12.75">
      <c r="E90" s="9" t="s">
        <v>131</v>
      </c>
    </row>
    <row r="91" spans="1:9" ht="12.75">
      <c r="A91" s="10"/>
      <c r="B91" s="14"/>
      <c r="C91" s="10" t="s">
        <v>28</v>
      </c>
      <c r="D91" s="10" t="s">
        <v>113</v>
      </c>
      <c r="E91" s="18"/>
      <c r="F91" s="10"/>
      <c r="G91" s="10"/>
      <c r="H91" s="10"/>
      <c r="I91" s="10">
        <f>SUM(I77:I90)</f>
        <v>0</v>
      </c>
    </row>
    <row r="93" spans="1:9" ht="12.75">
      <c r="A93" s="4"/>
      <c r="B93" s="12"/>
      <c r="C93" s="4" t="s">
        <v>29</v>
      </c>
      <c r="D93" s="4" t="s">
        <v>134</v>
      </c>
      <c r="E93" s="16"/>
      <c r="F93" s="4"/>
      <c r="G93" s="6"/>
      <c r="H93" s="4"/>
      <c r="I93" s="6"/>
    </row>
    <row r="94" spans="1:9" ht="25.5">
      <c r="A94" s="8">
        <v>32</v>
      </c>
      <c r="B94" s="13" t="s">
        <v>32</v>
      </c>
      <c r="C94" s="8" t="s">
        <v>135</v>
      </c>
      <c r="D94" s="8" t="s">
        <v>34</v>
      </c>
      <c r="E94" s="17" t="s">
        <v>136</v>
      </c>
      <c r="F94" s="8" t="s">
        <v>116</v>
      </c>
      <c r="G94" s="5">
        <v>7</v>
      </c>
      <c r="H94" s="19"/>
      <c r="I94" s="7">
        <f>ROUND((H94*G94),2)</f>
        <v>0</v>
      </c>
    </row>
    <row r="95" ht="12.75">
      <c r="E95" s="9" t="s">
        <v>137</v>
      </c>
    </row>
    <row r="96" spans="1:9" ht="12.75">
      <c r="A96" s="8">
        <v>33</v>
      </c>
      <c r="B96" s="13" t="s">
        <v>32</v>
      </c>
      <c r="C96" s="8" t="s">
        <v>138</v>
      </c>
      <c r="D96" s="8" t="s">
        <v>34</v>
      </c>
      <c r="E96" s="17" t="s">
        <v>139</v>
      </c>
      <c r="F96" s="8" t="s">
        <v>116</v>
      </c>
      <c r="G96" s="5">
        <v>13</v>
      </c>
      <c r="H96" s="19"/>
      <c r="I96" s="7">
        <f>ROUND((H96*G96),2)</f>
        <v>0</v>
      </c>
    </row>
    <row r="97" ht="12.75">
      <c r="E97" s="9" t="s">
        <v>140</v>
      </c>
    </row>
    <row r="98" spans="1:9" ht="25.5">
      <c r="A98" s="8">
        <v>34</v>
      </c>
      <c r="B98" s="13" t="s">
        <v>32</v>
      </c>
      <c r="C98" s="8" t="s">
        <v>141</v>
      </c>
      <c r="D98" s="8" t="s">
        <v>34</v>
      </c>
      <c r="E98" s="17" t="s">
        <v>142</v>
      </c>
      <c r="F98" s="8" t="s">
        <v>116</v>
      </c>
      <c r="G98" s="5">
        <v>16</v>
      </c>
      <c r="H98" s="19"/>
      <c r="I98" s="7">
        <f>ROUND((H98*G98),2)</f>
        <v>0</v>
      </c>
    </row>
    <row r="99" ht="12.75">
      <c r="E99" s="9" t="s">
        <v>143</v>
      </c>
    </row>
    <row r="100" spans="1:9" ht="25.5">
      <c r="A100" s="8">
        <v>35</v>
      </c>
      <c r="B100" s="13" t="s">
        <v>32</v>
      </c>
      <c r="C100" s="8" t="s">
        <v>144</v>
      </c>
      <c r="D100" s="8" t="s">
        <v>34</v>
      </c>
      <c r="E100" s="17" t="s">
        <v>145</v>
      </c>
      <c r="F100" s="8" t="s">
        <v>111</v>
      </c>
      <c r="G100" s="5">
        <v>4</v>
      </c>
      <c r="H100" s="19"/>
      <c r="I100" s="7">
        <f>ROUND((H100*G100),2)</f>
        <v>0</v>
      </c>
    </row>
    <row r="101" ht="12.75">
      <c r="E101" s="9" t="s">
        <v>146</v>
      </c>
    </row>
    <row r="102" spans="1:9" ht="25.5">
      <c r="A102" s="8">
        <v>36</v>
      </c>
      <c r="B102" s="13" t="s">
        <v>32</v>
      </c>
      <c r="C102" s="8" t="s">
        <v>147</v>
      </c>
      <c r="D102" s="8" t="s">
        <v>34</v>
      </c>
      <c r="E102" s="17" t="s">
        <v>148</v>
      </c>
      <c r="F102" s="8" t="s">
        <v>116</v>
      </c>
      <c r="G102" s="5">
        <v>12.5</v>
      </c>
      <c r="H102" s="19"/>
      <c r="I102" s="7">
        <f>ROUND((H102*G102),2)</f>
        <v>0</v>
      </c>
    </row>
    <row r="103" ht="12.75">
      <c r="E103" s="9" t="s">
        <v>149</v>
      </c>
    </row>
    <row r="104" spans="1:9" ht="12.75">
      <c r="A104" s="8">
        <v>37</v>
      </c>
      <c r="B104" s="13" t="s">
        <v>32</v>
      </c>
      <c r="C104" s="8" t="s">
        <v>150</v>
      </c>
      <c r="D104" s="8" t="s">
        <v>34</v>
      </c>
      <c r="E104" s="17" t="s">
        <v>151</v>
      </c>
      <c r="F104" s="8" t="s">
        <v>116</v>
      </c>
      <c r="G104" s="5">
        <v>14</v>
      </c>
      <c r="H104" s="19"/>
      <c r="I104" s="7">
        <f>ROUND((H104*G104),2)</f>
        <v>0</v>
      </c>
    </row>
    <row r="105" ht="12.75">
      <c r="E105" s="9" t="s">
        <v>152</v>
      </c>
    </row>
    <row r="106" spans="1:9" ht="12.75">
      <c r="A106" s="8">
        <v>38</v>
      </c>
      <c r="B106" s="13" t="s">
        <v>32</v>
      </c>
      <c r="C106" s="8" t="s">
        <v>153</v>
      </c>
      <c r="D106" s="8" t="s">
        <v>34</v>
      </c>
      <c r="E106" s="17" t="s">
        <v>154</v>
      </c>
      <c r="F106" s="8" t="s">
        <v>72</v>
      </c>
      <c r="G106" s="5">
        <v>25</v>
      </c>
      <c r="H106" s="19"/>
      <c r="I106" s="7">
        <f>ROUND((H106*G106),2)</f>
        <v>0</v>
      </c>
    </row>
    <row r="107" ht="12.75">
      <c r="E107" s="9" t="s">
        <v>155</v>
      </c>
    </row>
    <row r="108" spans="1:9" ht="12.75">
      <c r="A108" s="8">
        <v>39</v>
      </c>
      <c r="B108" s="13" t="s">
        <v>32</v>
      </c>
      <c r="C108" s="8" t="s">
        <v>156</v>
      </c>
      <c r="D108" s="8" t="s">
        <v>34</v>
      </c>
      <c r="E108" s="17" t="s">
        <v>157</v>
      </c>
      <c r="F108" s="8" t="s">
        <v>116</v>
      </c>
      <c r="G108" s="5">
        <v>10</v>
      </c>
      <c r="H108" s="19"/>
      <c r="I108" s="7">
        <f>ROUND((H108*G108),2)</f>
        <v>0</v>
      </c>
    </row>
    <row r="109" ht="12.75">
      <c r="E109" s="9" t="s">
        <v>158</v>
      </c>
    </row>
    <row r="110" spans="1:9" ht="12.75">
      <c r="A110" s="8">
        <v>40</v>
      </c>
      <c r="B110" s="13" t="s">
        <v>32</v>
      </c>
      <c r="C110" s="8" t="s">
        <v>159</v>
      </c>
      <c r="D110" s="8" t="s">
        <v>34</v>
      </c>
      <c r="E110" s="17" t="s">
        <v>160</v>
      </c>
      <c r="F110" s="8" t="s">
        <v>111</v>
      </c>
      <c r="G110" s="5">
        <v>1</v>
      </c>
      <c r="H110" s="19"/>
      <c r="I110" s="7">
        <f>ROUND((H110*G110),2)</f>
        <v>0</v>
      </c>
    </row>
    <row r="111" ht="12.75">
      <c r="E111" s="9" t="s">
        <v>123</v>
      </c>
    </row>
    <row r="112" spans="1:9" ht="25.5">
      <c r="A112" s="8">
        <v>41</v>
      </c>
      <c r="B112" s="13" t="s">
        <v>32</v>
      </c>
      <c r="C112" s="8" t="s">
        <v>161</v>
      </c>
      <c r="D112" s="8" t="s">
        <v>34</v>
      </c>
      <c r="E112" s="17" t="s">
        <v>162</v>
      </c>
      <c r="F112" s="8" t="s">
        <v>116</v>
      </c>
      <c r="G112" s="5">
        <v>52</v>
      </c>
      <c r="H112" s="19"/>
      <c r="I112" s="7">
        <f>ROUND((H112*G112),2)</f>
        <v>0</v>
      </c>
    </row>
    <row r="113" ht="12.75">
      <c r="E113" s="9" t="s">
        <v>163</v>
      </c>
    </row>
    <row r="114" spans="1:9" ht="12.75">
      <c r="A114" s="10"/>
      <c r="B114" s="14"/>
      <c r="C114" s="10" t="s">
        <v>29</v>
      </c>
      <c r="D114" s="10" t="s">
        <v>134</v>
      </c>
      <c r="E114" s="18"/>
      <c r="F114" s="10"/>
      <c r="G114" s="10"/>
      <c r="H114" s="10"/>
      <c r="I114" s="10">
        <f>SUM(I94:I113)</f>
        <v>0</v>
      </c>
    </row>
    <row r="115" ht="13.5" thickBot="1"/>
    <row r="116" spans="1:9" ht="13.5" thickBot="1">
      <c r="A116" s="24"/>
      <c r="B116" s="25"/>
      <c r="C116" s="26"/>
      <c r="D116" s="26"/>
      <c r="E116" s="35" t="s">
        <v>164</v>
      </c>
      <c r="F116" s="26"/>
      <c r="G116" s="26"/>
      <c r="H116" s="26"/>
      <c r="I116" s="39">
        <f>+I15+I38+I43+I50+I69+I74+I91+I114</f>
        <v>0</v>
      </c>
    </row>
    <row r="117" spans="1:9" ht="13.5" thickBot="1">
      <c r="A117" s="30"/>
      <c r="B117" s="31"/>
      <c r="C117" s="32"/>
      <c r="D117" s="32"/>
      <c r="E117" s="33" t="s">
        <v>165</v>
      </c>
      <c r="F117" s="32"/>
      <c r="G117" s="32"/>
      <c r="H117" s="32"/>
      <c r="I117" s="34">
        <f>I116*0.21</f>
        <v>0</v>
      </c>
    </row>
    <row r="118" spans="1:9" ht="13.5" thickBot="1">
      <c r="A118" s="27"/>
      <c r="B118" s="28"/>
      <c r="C118" s="29"/>
      <c r="D118" s="29"/>
      <c r="E118" s="36" t="s">
        <v>166</v>
      </c>
      <c r="F118" s="37"/>
      <c r="G118" s="37"/>
      <c r="H118" s="37"/>
      <c r="I118" s="38">
        <f>SUM(I116:I117)</f>
        <v>0</v>
      </c>
    </row>
  </sheetData>
  <sheetProtection password="DF52" sheet="1" objects="1" scenarios="1" formatColumns="0"/>
  <mergeCells count="1">
    <mergeCell ref="H7:I7"/>
  </mergeCells>
  <printOptions/>
  <pageMargins left="0.75" right="0.75" top="1" bottom="1" header="0.5" footer="0.5"/>
  <pageSetup horizontalDpi="300" verticalDpi="300" orientation="landscape" paperSize="9" scale="76" r:id="rId1"/>
  <rowBreaks count="3" manualBreakCount="3">
    <brk id="35" max="255" man="1"/>
    <brk id="69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cp:lastPrinted>2014-02-03T14:31:50Z</cp:lastPrinted>
  <dcterms:created xsi:type="dcterms:W3CDTF">2014-01-28T09:46:39Z</dcterms:created>
  <dcterms:modified xsi:type="dcterms:W3CDTF">2014-02-04T11:03:57Z</dcterms:modified>
  <cp:category/>
  <cp:version/>
  <cp:contentType/>
  <cp:contentStatus/>
</cp:coreProperties>
</file>