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4055" activeTab="0"/>
  </bookViews>
  <sheets>
    <sheet name="I.ETAPA" sheetId="1" r:id="rId1"/>
    <sheet name="II.ETAPA" sheetId="2" r:id="rId2"/>
  </sheets>
  <definedNames>
    <definedName name="_xlnm.Print_Titles" localSheetId="0">'I.ETAPA'!$A:$G,'I.ETAPA'!$1:$8</definedName>
    <definedName name="_xlnm.Print_Titles" localSheetId="1">'II.ETAPA'!$A:$G,'II.ETAPA'!$1:$8</definedName>
    <definedName name="_xlnm.Print_Area" localSheetId="0">'I.ETAPA'!$A$1:$G$84</definedName>
    <definedName name="_xlnm.Print_Area" localSheetId="1">'II.ETAPA'!$A$1:$G$69</definedName>
  </definedNames>
  <calcPr fullCalcOnLoad="1"/>
</workbook>
</file>

<file path=xl/sharedStrings.xml><?xml version="1.0" encoding="utf-8"?>
<sst xmlns="http://schemas.openxmlformats.org/spreadsheetml/2006/main" count="317" uniqueCount="140">
  <si>
    <t>Příloha k formuláři pro ocenění nabídky</t>
  </si>
  <si>
    <t>Stavba :</t>
  </si>
  <si>
    <t>2011-15 - Chrastava - ul. Bezručova, oprava povrchu komunikace</t>
  </si>
  <si>
    <t>číslo a název SO:</t>
  </si>
  <si>
    <t>I. etapa - Úsek ul. Revoluční - Soudní</t>
  </si>
  <si>
    <t>Poř.</t>
  </si>
  <si>
    <t>Kód</t>
  </si>
  <si>
    <t>Název položky</t>
  </si>
  <si>
    <t>Měrná</t>
  </si>
  <si>
    <t>Počet</t>
  </si>
  <si>
    <t>CENA</t>
  </si>
  <si>
    <t>č.pol.</t>
  </si>
  <si>
    <t>položky</t>
  </si>
  <si>
    <t>jednotka</t>
  </si>
  <si>
    <t>jednotek</t>
  </si>
  <si>
    <t>jednotková</t>
  </si>
  <si>
    <t>celkem</t>
  </si>
  <si>
    <t>2</t>
  </si>
  <si>
    <t>3</t>
  </si>
  <si>
    <t>Všeobecné konstrukce a práce</t>
  </si>
  <si>
    <t>02911</t>
  </si>
  <si>
    <t>OSTATNÍ POŽADAVKY - GEODETICKÉ ZAMĚŘENÍ
geodeticka činnost v průběhu provádění stavebních prací</t>
  </si>
  <si>
    <t xml:space="preserve">HM        </t>
  </si>
  <si>
    <t>02940</t>
  </si>
  <si>
    <t>OSTATNÍ POŽADAVKY - VYPRACOVÁNÍ DOKUMENTACE
realizační dokumentace stavby RDS, dokumentace skutečného provedení stavby, upřesnění detailů</t>
  </si>
  <si>
    <t xml:space="preserve">KČ        </t>
  </si>
  <si>
    <t>02960</t>
  </si>
  <si>
    <t>OSTATNÍ POŽADAVKY - ODBORNÝ DOZOR
autorský dozor</t>
  </si>
  <si>
    <t>03720</t>
  </si>
  <si>
    <t>POMOC PRÁCE ZAJIŠŤ NEBO ZŘÍZ REGULACI A OCHRANU DOPRAVY
provizorní dopravní značení osazené v průběhu výstavby
pol. vč. dovozu, osazení a odvozu DZ</t>
  </si>
  <si>
    <t>Zemní práce</t>
  </si>
  <si>
    <t>11317</t>
  </si>
  <si>
    <t>ODSTRANĚNÍ KRYTU VOZOVEK A CHODNÍKŮ Z DLAŽEBNÍCH KOSTEK
odstranění kce. vjezdu v tl. 150 mm
pol. vč. odvozu a likvidace materiálu</t>
  </si>
  <si>
    <t xml:space="preserve">M3        </t>
  </si>
  <si>
    <t>11318</t>
  </si>
  <si>
    <t>ODSTRANĚNÍ KRYTU CHODNÍKŮ Z DLAŽDIC
odstranění stávajícího krytu chodníku v křiž. ul. Bezručova x Soudní/Revoluční - materiál bude dle dohody s TDI zpětně využit</t>
  </si>
  <si>
    <t>11332</t>
  </si>
  <si>
    <t>ODSTRAN PODKL VOZOVEK A CHOD Z KAM NESTMEL
odstranění stávající konstrukce chodníku v křiž. ul. Soudní x Bezručova/Revoluční
pol. vč. odvozu a likvidace</t>
  </si>
  <si>
    <t>11343</t>
  </si>
  <si>
    <t>ODSTRANĚNÍ KRYTU VOZ A CHOD S ASFALT POJIVEM VČET PODKLADU
odstranění stávající kce vozovky 
pol. vč. odvozu a likvidace materiálu</t>
  </si>
  <si>
    <t>11352</t>
  </si>
  <si>
    <t>ODSTRANĚNÍ CHODNÍKOVÝCH BETON OBRUBNÍKŮ
odstranění obrub stávajícího chodníku v křiž. ul. Soudní x Bezručova/Revoluční
pol. vč. odvozu a likvidace</t>
  </si>
  <si>
    <t xml:space="preserve">M         </t>
  </si>
  <si>
    <t>11354</t>
  </si>
  <si>
    <t>ODSTRANĚNÍ OBRUB Z KRAJNÍKŮ
odstranění stávajících kamenných obrub - předpokládá se jejich zpětné využití
pol. vč. očištění obrub a přemístění</t>
  </si>
  <si>
    <t>12321</t>
  </si>
  <si>
    <t>ODKOP PRO SPOD STAVBU SILNIC A ŽELEZNIC TŘ 3
odkop v místě výstavby nového chodníku
pol. vč. odvozu a likvidace materiálu</t>
  </si>
  <si>
    <t>12920</t>
  </si>
  <si>
    <t>ČIŠTĚNÍ KRAJNIC OD NÁNOSU
seříznutí krajnic v. odstranění volného materiálu
pol. vč. odvozu a likvidace materiálu</t>
  </si>
  <si>
    <t>17310</t>
  </si>
  <si>
    <t>ZEMNÍ KRAJNICE A DOSYPÁVKY SE ZHUT
dosypávky na úroveň zemní pláně v místě ostrůvků upravených vrstvou těženého kameniva, zasypání zrušené uliční vpusti - předpokládá se využití materiálu z výkopu</t>
  </si>
  <si>
    <t>18110</t>
  </si>
  <si>
    <t>ÚPRAVA PLÁNĚ SE ZHUT V HOR TŘ 1-4
před pokládkou konstrukčních vrstev zepvěných ploch bude provedena úprava pláně na požadovanou únosnost</t>
  </si>
  <si>
    <t xml:space="preserve">M2        </t>
  </si>
  <si>
    <t>18230</t>
  </si>
  <si>
    <t>ROZPROSTŘENÍ ORNICE V ROVINĚ
ohumusování nezpevněných ploch v harnicích úprav
pol. vč. dovozu a pokládky</t>
  </si>
  <si>
    <t>18241</t>
  </si>
  <si>
    <t>ZALOŽENÍ TRÁVNÍKU RUČNÍM VÝSEVEM
pol. vč. zálivky, pokosení a vyhrabání pokosu</t>
  </si>
  <si>
    <t>Základy</t>
  </si>
  <si>
    <t>21197</t>
  </si>
  <si>
    <t>OPLÁŠTĚNÍ ODVOD ŽEBER Z GEOTEXTILIE
separační geotextilie 220 g/m2 na obalení trativodu</t>
  </si>
  <si>
    <t>21262</t>
  </si>
  <si>
    <t>TRATIVODY KOMPLET Z TRUB Z PLAST HMOT DN DO 100MM
trativod DN 100 pol. vč. lože ze štěrkodrti fr. 0-22 tl. 0,10m, obsypu ze ŠD fr. 8-32 a podsypu z nenamrzavého a propustného materiálu
pol. vč. materiálu, dovozu a uložení</t>
  </si>
  <si>
    <t>28997</t>
  </si>
  <si>
    <t>ZPEVNĚNÍ Z GEOTEXTILIE
netkaná textilie 50 g/m2 jako podklad pod vrstvu kačírku - ochrana proti prorůstání travin
pol. vč. dovozu a pokládky</t>
  </si>
  <si>
    <t>Vodorovné konstrukce</t>
  </si>
  <si>
    <t>45157</t>
  </si>
  <si>
    <t>PODKL A VÝPLŇ VRSTVY Z KAMENIVA TĚŽENÉHO
nezpevněný pás kce typ D - vrstva kačírku tl. 50 mm
pol. vč. dovozu a pokládky</t>
  </si>
  <si>
    <t>Komunikace</t>
  </si>
  <si>
    <t>561401</t>
  </si>
  <si>
    <t>KAMENIVO ZPEV CEMENTEM TŘ I
podkladní vrstva KSC I
pol. vč. dovozu a pokládky</t>
  </si>
  <si>
    <t>56330</t>
  </si>
  <si>
    <t>VOZOVKOVÉ VRSTVY ZE ŠTĚRKODRTI
drcené kamenivo fr. 0-32
pol. vč. dovozu a pokládky</t>
  </si>
  <si>
    <t>56330b</t>
  </si>
  <si>
    <t>VOZOVKOVÉ VRSTVY ZE ŠTĚRKODRTI
drcené kamenivo fr. 8-16 mm
pol. vč. dovozu a pokládky</t>
  </si>
  <si>
    <t>572113</t>
  </si>
  <si>
    <t>INFILTRAČNÍ POSTŘIK Z EMULZE DO 0,5KG/M2
PS EK 0,45 kg/m2</t>
  </si>
  <si>
    <t>572212</t>
  </si>
  <si>
    <t>SPOJOVACÍ POSTŘIK Z MODIFIK ASFALTU DO 0,5KG/M2
PS EKM 0,30 kg/m2
pol. vč. dovozu a pokládky</t>
  </si>
  <si>
    <t>574101</t>
  </si>
  <si>
    <t>ASFALTOVÝ BETON TŘ I
střednězrnný ACO 11
pol. vč. dovozu a pokládky</t>
  </si>
  <si>
    <t>574601</t>
  </si>
  <si>
    <t>OBALOVANÉ KAMENIVO TŘ I
střednězrnné ACP 16+
pol. vč. dovozu a pokládky</t>
  </si>
  <si>
    <t>58221</t>
  </si>
  <si>
    <t>DLÁŽDĚNÉ KRYTY Z DROBNÝCH KOSTEK DO LOŽE Z KAMENIVA
žulová kamenná kostka 100x100x100 mm do lože z drceného kameniva fr. 4-8 mm tl. 40 mm
pol. vč. dovozu a pokládky</t>
  </si>
  <si>
    <t>58222</t>
  </si>
  <si>
    <t>DLÁŽDĚNÉ KRYTY Z DROBNÝCH KOSTEK DO LOŽE Z MC
dvě krajní řady kamen. kostek krytu parkovacích míst osazeny do MC</t>
  </si>
  <si>
    <t>58251</t>
  </si>
  <si>
    <t>DLÁŽDĚNÉ KRYTY Z BETON DLAŽDIC DO LOŽE Z KAMENIVA
umělá vodící linie - drážkovaná dlažba do lože z drceného kameniva fr. 4-8 mm tl. 30 mm
pol. vč. dovozu a pokládky</t>
  </si>
  <si>
    <t>582611a</t>
  </si>
  <si>
    <t xml:space="preserve">KRYTY Z BET DLAŽ SE ZÁMKEM ŠEDÝCH TL 60MM DO LOŽE Z KAM
dlažba do lože z drceného kameniva fr. 4-8 mm tl. 30 mm - využití stávající dlažby
</t>
  </si>
  <si>
    <t>582611b</t>
  </si>
  <si>
    <t>KRYTY Z BET DLAŽ SE ZÁMKEM ŠEDÝCH TL 60MM DO LOŽE Z KAM
dlažba do lože z drceného kameniva fr. 4-8 mm tl. 30 mm
pol. vč. dovozu a pokládky</t>
  </si>
  <si>
    <t>582614</t>
  </si>
  <si>
    <t>KRYTY Z BET DLAŽ SE ZÁMKEM BAREV TL 60MM DO LOŽE Z KAM
reliéfní dlažba - navigační prvky pro OSSPO - do lože z drceného kameniva fr. 4-8 mm tl. 30 mm
pol. vč. dovozu a pokládky</t>
  </si>
  <si>
    <t>582622</t>
  </si>
  <si>
    <t>KRYTY Z BET DLAŽ SE ZÁMKEM ŠEDÝCH TL 80MM DO LOŽE Z MC
bet dlažba do lože z drceného kameniva fr. 4-8 mm tl. 30 mm
pol. vč. dovozu a pokládky</t>
  </si>
  <si>
    <t>587206</t>
  </si>
  <si>
    <t xml:space="preserve">PŘEDLÁŽDĚNÍ KRYTU Z BETON DLAŽDIC SE ZÁMKEM
úprava stávajícího krytu chodníku na pravém nároží ul. Revoluční x Bezručova
</t>
  </si>
  <si>
    <t>58920</t>
  </si>
  <si>
    <t>VÝPLŇ SPAR MODIFIK ASFALTEM
výplň spar rozhraní vozovka x obruba
pol. vč. dovozu a pokládky</t>
  </si>
  <si>
    <t>Potrubí</t>
  </si>
  <si>
    <t>87434</t>
  </si>
  <si>
    <t>POTRUBÍ Z TRUB PVC ODPAD DN DO 200MM
napojení uličních vpustí do stávající kanalizace
pol. vč. zeních prací, uložení, obetonávky tl. 100 mm C 12/15-XC2 a zásypu</t>
  </si>
  <si>
    <t>89712</t>
  </si>
  <si>
    <t>VPUSŤ KANALIZAČNÍ ULIČNÍ KOMPLETNÍ Z BETON DÍLCŮ
nová uliční vpusť 500 x 500 mm
pol. vč. zemních prací, dovozu, osazení, zpětného zasypání</t>
  </si>
  <si>
    <t xml:space="preserve">KUS       </t>
  </si>
  <si>
    <t>89921a</t>
  </si>
  <si>
    <t>VÝŠKOVÁ ÚPRAVA POKLOPŮ</t>
  </si>
  <si>
    <t>89921b</t>
  </si>
  <si>
    <t>VÝŠKOVÁ ÚPRAVA POKLOPŮ
šoupata</t>
  </si>
  <si>
    <t>Ostatní konstrukce a práce</t>
  </si>
  <si>
    <t>914113</t>
  </si>
  <si>
    <t>DOPRAV ZNAČKY ZÁKLAD VEL OCEL - DEMONTÁŽ
odstranění stáv. SDZ (2 x IP 6, 1 x B 28), vč. sloupku</t>
  </si>
  <si>
    <t>915211</t>
  </si>
  <si>
    <t>VODOR DOPRAV ZNAČ PLASTEM HLADKÉ - DOD A POKLÁDKA
vodící pás přechodu v místě pro přecházení
pol. vč. dodávky a pokládky</t>
  </si>
  <si>
    <t>91721</t>
  </si>
  <si>
    <t>ZÁHONOVÉ OBRUBY Z BETON OBRUBNÍKŮ
obrubník 6x250x1000 mm do bet. lože C 12/15 tl. 150 mm vč. podsypu
pol. vč. dovozu a pokládky</t>
  </si>
  <si>
    <t>91742a</t>
  </si>
  <si>
    <t xml:space="preserve">CHODNÍK OBRUBY Z KAMEN OBRUBNÍKŮ
stávající kamenné obrubníky do bet. lože C 12/15-XC2 tl. 150 mm vč. podsypu
</t>
  </si>
  <si>
    <t>91742b</t>
  </si>
  <si>
    <t>CHODNÍK OBRUBY Z KAMEN OBRUBNÍKŮ
nové kamenné obruby - rozměr dl. stávajících, do bet. lože C 12/15-XC tl. 150 mm, vč. podsypu
pol. vč. dovozu a pokládky</t>
  </si>
  <si>
    <t>919112</t>
  </si>
  <si>
    <t>ŘEZÁNÍ ASFALT KRYTU VOZOVEK TL DO 100MM
v místě napojení dotčené komunikace na okolní vozovky</t>
  </si>
  <si>
    <t>96687</t>
  </si>
  <si>
    <t>VYBOURÁNÍ ULIČNÍCH VPUSTÍ KOMPLETNÍCH</t>
  </si>
  <si>
    <t>C e l k e m</t>
  </si>
  <si>
    <t>Ostatní ve výkazu nespecifikované práce</t>
  </si>
  <si>
    <t>Vícepráce</t>
  </si>
  <si>
    <t>Vícepráce celkem</t>
  </si>
  <si>
    <t>Méněpráce</t>
  </si>
  <si>
    <t>Méněpráce celkem</t>
  </si>
  <si>
    <t>Celkem</t>
  </si>
  <si>
    <t>II. etapa - Úsek ul. Soudní - Laudátova</t>
  </si>
  <si>
    <t>11355</t>
  </si>
  <si>
    <t>ODSTRANĚNÍ OBRUB Z DLAŽEBNÍCH KOSTEK JEDNODUCHÝCH
lokálně po levé hraně vozovky
pol. vč. odvozu a likvidace materiálu</t>
  </si>
  <si>
    <t>ÚPRAVA PLÁNĚ SE ZHUT V HOR TŘ 1-4
před pokládkou konstrukčních vrstev zepvěných ploch bude provedena úpraa úláně na požadovanou únosnost</t>
  </si>
  <si>
    <t>87727</t>
  </si>
  <si>
    <t>CHRÁNIČKY PŮLENÉ Z TRUB PLAST DN DO 100MM
chráničky pro dodatečnou ochranu inženýrských sítí</t>
  </si>
  <si>
    <t>91742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</si>
</sst>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horizontal="right" vertical="top"/>
    </xf>
    <xf numFmtId="0" fontId="0" fillId="0" borderId="1" xfId="0" applyFont="1" applyBorder="1" applyAlignment="1">
      <alignment horizontal="center" vertical="top"/>
    </xf>
    <xf numFmtId="49" fontId="0" fillId="0" borderId="1" xfId="0" applyNumberFormat="1" applyFont="1" applyBorder="1" applyAlignment="1">
      <alignment horizontal="center" vertical="top"/>
    </xf>
    <xf numFmtId="0" fontId="0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49" fontId="0" fillId="0" borderId="4" xfId="0" applyNumberFormat="1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5" xfId="0" applyFont="1" applyBorder="1" applyAlignment="1">
      <alignment horizontal="center" vertical="top"/>
    </xf>
    <xf numFmtId="49" fontId="0" fillId="0" borderId="6" xfId="0" applyNumberFormat="1" applyFont="1" applyBorder="1" applyAlignment="1">
      <alignment horizontal="center" vertical="top"/>
    </xf>
    <xf numFmtId="0" fontId="0" fillId="0" borderId="6" xfId="0" applyFont="1" applyBorder="1" applyAlignment="1">
      <alignment horizontal="center" vertical="top"/>
    </xf>
    <xf numFmtId="0" fontId="0" fillId="0" borderId="7" xfId="0" applyFont="1" applyBorder="1" applyAlignment="1">
      <alignment horizontal="center" vertical="top"/>
    </xf>
    <xf numFmtId="0" fontId="0" fillId="0" borderId="8" xfId="0" applyFont="1" applyBorder="1" applyAlignment="1">
      <alignment horizontal="center" vertical="top"/>
    </xf>
    <xf numFmtId="0" fontId="0" fillId="0" borderId="1" xfId="0" applyBorder="1" applyAlignment="1">
      <alignment vertical="top"/>
    </xf>
    <xf numFmtId="49" fontId="0" fillId="0" borderId="1" xfId="0" applyNumberFormat="1" applyBorder="1" applyAlignment="1">
      <alignment horizontal="right" vertical="top"/>
    </xf>
    <xf numFmtId="49" fontId="1" fillId="0" borderId="1" xfId="0" applyNumberFormat="1" applyFont="1" applyBorder="1" applyAlignment="1">
      <alignment vertical="top"/>
    </xf>
    <xf numFmtId="4" fontId="0" fillId="0" borderId="1" xfId="0" applyNumberFormat="1" applyBorder="1" applyAlignment="1">
      <alignment vertical="top"/>
    </xf>
    <xf numFmtId="49" fontId="0" fillId="0" borderId="1" xfId="0" applyNumberFormat="1" applyBorder="1" applyAlignment="1">
      <alignment vertical="top" wrapText="1"/>
    </xf>
    <xf numFmtId="49" fontId="0" fillId="0" borderId="1" xfId="0" applyNumberFormat="1" applyBorder="1" applyAlignment="1">
      <alignment vertical="top"/>
    </xf>
    <xf numFmtId="49" fontId="0" fillId="0" borderId="4" xfId="0" applyNumberFormat="1" applyBorder="1" applyAlignment="1">
      <alignment horizontal="right" vertical="top"/>
    </xf>
    <xf numFmtId="49" fontId="1" fillId="0" borderId="4" xfId="0" applyNumberFormat="1" applyFont="1" applyBorder="1" applyAlignment="1">
      <alignment vertical="top"/>
    </xf>
    <xf numFmtId="0" fontId="0" fillId="0" borderId="4" xfId="0" applyBorder="1" applyAlignment="1">
      <alignment vertical="top"/>
    </xf>
    <xf numFmtId="4" fontId="0" fillId="0" borderId="4" xfId="0" applyNumberFormat="1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2" xfId="0" applyBorder="1" applyAlignment="1">
      <alignment vertical="top"/>
    </xf>
    <xf numFmtId="0" fontId="1" fillId="0" borderId="2" xfId="0" applyFont="1" applyBorder="1" applyAlignment="1">
      <alignment vertical="top"/>
    </xf>
    <xf numFmtId="4" fontId="0" fillId="0" borderId="9" xfId="0" applyNumberFormat="1" applyBorder="1" applyAlignment="1">
      <alignment vertical="top"/>
    </xf>
    <xf numFmtId="4" fontId="0" fillId="0" borderId="7" xfId="0" applyNumberFormat="1" applyBorder="1" applyAlignment="1">
      <alignment vertical="top"/>
    </xf>
    <xf numFmtId="4" fontId="1" fillId="0" borderId="7" xfId="0" applyNumberFormat="1" applyFont="1" applyBorder="1" applyAlignment="1">
      <alignment vertical="top"/>
    </xf>
    <xf numFmtId="0" fontId="0" fillId="0" borderId="4" xfId="0" applyFont="1" applyBorder="1" applyAlignment="1">
      <alignment horizontal="centerContinuous" vertical="top"/>
    </xf>
    <xf numFmtId="0" fontId="0" fillId="0" borderId="9" xfId="0" applyFont="1" applyBorder="1" applyAlignment="1">
      <alignment horizontal="centerContinuous" vertical="top"/>
    </xf>
    <xf numFmtId="4" fontId="0" fillId="0" borderId="1" xfId="0" applyNumberFormat="1" applyBorder="1" applyAlignment="1" applyProtection="1">
      <alignment vertical="top"/>
      <protection locked="0"/>
    </xf>
    <xf numFmtId="4" fontId="0" fillId="0" borderId="4" xfId="0" applyNumberFormat="1" applyBorder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49" fontId="0" fillId="0" borderId="0" xfId="0" applyNumberFormat="1" applyAlignment="1" applyProtection="1">
      <alignment horizontal="right" vertical="top"/>
      <protection locked="0"/>
    </xf>
    <xf numFmtId="49" fontId="0" fillId="0" borderId="0" xfId="0" applyNumberFormat="1" applyAlignment="1" applyProtection="1">
      <alignment vertical="top"/>
      <protection locked="0"/>
    </xf>
    <xf numFmtId="49" fontId="1" fillId="0" borderId="0" xfId="0" applyNumberFormat="1" applyFont="1" applyAlignment="1" applyProtection="1">
      <alignment horizontal="center" vertical="top"/>
      <protection locked="0"/>
    </xf>
    <xf numFmtId="0" fontId="0" fillId="0" borderId="0" xfId="0" applyFont="1" applyAlignment="1" applyProtection="1">
      <alignment vertical="top"/>
      <protection locked="0"/>
    </xf>
    <xf numFmtId="49" fontId="1" fillId="0" borderId="0" xfId="0" applyNumberFormat="1" applyFont="1" applyAlignment="1" applyProtection="1">
      <alignment vertical="top"/>
      <protection locked="0"/>
    </xf>
    <xf numFmtId="49" fontId="1" fillId="2" borderId="0" xfId="0" applyNumberFormat="1" applyFont="1" applyFill="1" applyAlignment="1" applyProtection="1">
      <alignment vertical="top"/>
      <protection locked="0"/>
    </xf>
    <xf numFmtId="4" fontId="1" fillId="3" borderId="7" xfId="0" applyNumberFormat="1" applyFont="1" applyFill="1" applyBorder="1" applyAlignment="1">
      <alignment vertical="top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G85"/>
  <sheetViews>
    <sheetView tabSelected="1" workbookViewId="0" topLeftCell="A63">
      <selection activeCell="F90" sqref="F90"/>
    </sheetView>
  </sheetViews>
  <sheetFormatPr defaultColWidth="9.140625" defaultRowHeight="12.75"/>
  <cols>
    <col min="1" max="1" width="6.7109375" style="1" customWidth="1"/>
    <col min="2" max="2" width="14.8515625" style="3" customWidth="1"/>
    <col min="3" max="3" width="74.00390625" style="2" customWidth="1"/>
    <col min="4" max="4" width="8.00390625" style="1" customWidth="1"/>
    <col min="5" max="5" width="9.140625" style="1" customWidth="1"/>
    <col min="6" max="6" width="12.140625" style="1" customWidth="1"/>
    <col min="7" max="7" width="12.8515625" style="1" customWidth="1"/>
  </cols>
  <sheetData>
    <row r="1" spans="1:7" ht="12.75">
      <c r="A1" s="35"/>
      <c r="B1" s="36"/>
      <c r="C1" s="37"/>
      <c r="D1" s="35"/>
      <c r="E1" s="35"/>
      <c r="F1" s="35"/>
      <c r="G1" s="35"/>
    </row>
    <row r="2" spans="1:7" ht="12.75">
      <c r="A2" s="35"/>
      <c r="B2" s="36"/>
      <c r="C2" s="38" t="s">
        <v>0</v>
      </c>
      <c r="D2" s="35"/>
      <c r="E2" s="35"/>
      <c r="F2" s="35"/>
      <c r="G2" s="35"/>
    </row>
    <row r="3" spans="1:7" ht="12.75">
      <c r="A3" s="35"/>
      <c r="B3" s="36"/>
      <c r="C3" s="37"/>
      <c r="D3" s="35"/>
      <c r="E3" s="35"/>
      <c r="F3" s="35"/>
      <c r="G3" s="35"/>
    </row>
    <row r="4" spans="1:7" ht="12.75">
      <c r="A4" s="39" t="s">
        <v>1</v>
      </c>
      <c r="B4" s="36"/>
      <c r="C4" s="40" t="s">
        <v>2</v>
      </c>
      <c r="D4" s="35"/>
      <c r="E4" s="35"/>
      <c r="F4" s="35"/>
      <c r="G4" s="35"/>
    </row>
    <row r="5" spans="1:7" ht="13.5" thickBot="1">
      <c r="A5" s="39" t="s">
        <v>3</v>
      </c>
      <c r="B5" s="36"/>
      <c r="C5" s="41" t="s">
        <v>4</v>
      </c>
      <c r="D5" s="35"/>
      <c r="E5" s="35"/>
      <c r="F5" s="35"/>
      <c r="G5" s="35"/>
    </row>
    <row r="6" spans="1:7" ht="12.75">
      <c r="A6" s="7" t="s">
        <v>5</v>
      </c>
      <c r="B6" s="8" t="s">
        <v>6</v>
      </c>
      <c r="C6" s="8" t="s">
        <v>7</v>
      </c>
      <c r="D6" s="9" t="s">
        <v>8</v>
      </c>
      <c r="E6" s="9" t="s">
        <v>9</v>
      </c>
      <c r="F6" s="31" t="s">
        <v>10</v>
      </c>
      <c r="G6" s="32"/>
    </row>
    <row r="7" spans="1:7" ht="12.75">
      <c r="A7" s="6" t="s">
        <v>11</v>
      </c>
      <c r="B7" s="5" t="s">
        <v>12</v>
      </c>
      <c r="C7" s="5"/>
      <c r="D7" s="4" t="s">
        <v>13</v>
      </c>
      <c r="E7" s="4" t="s">
        <v>14</v>
      </c>
      <c r="F7" s="4" t="s">
        <v>15</v>
      </c>
      <c r="G7" s="13" t="s">
        <v>16</v>
      </c>
    </row>
    <row r="8" spans="1:7" ht="13.5" thickBot="1">
      <c r="A8" s="10">
        <v>1</v>
      </c>
      <c r="B8" s="11" t="s">
        <v>17</v>
      </c>
      <c r="C8" s="11" t="s">
        <v>18</v>
      </c>
      <c r="D8" s="12">
        <v>4</v>
      </c>
      <c r="E8" s="12">
        <v>5</v>
      </c>
      <c r="F8" s="12">
        <v>6</v>
      </c>
      <c r="G8" s="14">
        <v>7</v>
      </c>
    </row>
    <row r="9" spans="1:7" ht="12.75">
      <c r="A9" s="25"/>
      <c r="B9" s="21"/>
      <c r="C9" s="22" t="s">
        <v>19</v>
      </c>
      <c r="D9" s="23"/>
      <c r="E9" s="24"/>
      <c r="F9" s="34"/>
      <c r="G9" s="28"/>
    </row>
    <row r="10" spans="1:7" ht="25.5">
      <c r="A10" s="26">
        <v>1</v>
      </c>
      <c r="B10" s="16" t="s">
        <v>20</v>
      </c>
      <c r="C10" s="19" t="s">
        <v>21</v>
      </c>
      <c r="D10" s="15" t="s">
        <v>22</v>
      </c>
      <c r="E10" s="18">
        <v>1</v>
      </c>
      <c r="F10" s="33">
        <v>0</v>
      </c>
      <c r="G10" s="29">
        <f>E10*F10</f>
        <v>0</v>
      </c>
    </row>
    <row r="11" spans="1:7" ht="38.25">
      <c r="A11" s="26">
        <v>2</v>
      </c>
      <c r="B11" s="16" t="s">
        <v>23</v>
      </c>
      <c r="C11" s="19" t="s">
        <v>24</v>
      </c>
      <c r="D11" s="15" t="s">
        <v>25</v>
      </c>
      <c r="E11" s="18">
        <v>1</v>
      </c>
      <c r="F11" s="33">
        <v>0</v>
      </c>
      <c r="G11" s="29">
        <f>E11*F11</f>
        <v>0</v>
      </c>
    </row>
    <row r="12" spans="1:7" ht="25.5">
      <c r="A12" s="26">
        <v>3</v>
      </c>
      <c r="B12" s="16" t="s">
        <v>26</v>
      </c>
      <c r="C12" s="19" t="s">
        <v>27</v>
      </c>
      <c r="D12" s="15" t="s">
        <v>25</v>
      </c>
      <c r="E12" s="18">
        <v>1</v>
      </c>
      <c r="F12" s="33">
        <v>0</v>
      </c>
      <c r="G12" s="29">
        <f>E12*F12</f>
        <v>0</v>
      </c>
    </row>
    <row r="13" spans="1:7" ht="38.25">
      <c r="A13" s="26">
        <v>4</v>
      </c>
      <c r="B13" s="16" t="s">
        <v>28</v>
      </c>
      <c r="C13" s="19" t="s">
        <v>29</v>
      </c>
      <c r="D13" s="15" t="s">
        <v>25</v>
      </c>
      <c r="E13" s="18">
        <v>1</v>
      </c>
      <c r="F13" s="33">
        <v>0</v>
      </c>
      <c r="G13" s="29">
        <f>E13*F13</f>
        <v>0</v>
      </c>
    </row>
    <row r="14" spans="1:7" ht="12.75">
      <c r="A14" s="26"/>
      <c r="B14" s="16"/>
      <c r="C14" s="17" t="s">
        <v>19</v>
      </c>
      <c r="D14" s="15"/>
      <c r="E14" s="18"/>
      <c r="F14" s="33"/>
      <c r="G14" s="30">
        <f>SUM(G9:G13)</f>
        <v>0</v>
      </c>
    </row>
    <row r="15" spans="1:7" ht="12.75">
      <c r="A15" s="26"/>
      <c r="B15" s="16"/>
      <c r="C15" s="20"/>
      <c r="D15" s="15"/>
      <c r="E15" s="18"/>
      <c r="F15" s="33"/>
      <c r="G15" s="29"/>
    </row>
    <row r="16" spans="1:7" ht="12.75">
      <c r="A16" s="26"/>
      <c r="B16" s="16"/>
      <c r="C16" s="17" t="s">
        <v>30</v>
      </c>
      <c r="D16" s="15"/>
      <c r="E16" s="18"/>
      <c r="F16" s="33"/>
      <c r="G16" s="29"/>
    </row>
    <row r="17" spans="1:7" ht="38.25">
      <c r="A17" s="26">
        <v>5</v>
      </c>
      <c r="B17" s="16" t="s">
        <v>31</v>
      </c>
      <c r="C17" s="19" t="s">
        <v>32</v>
      </c>
      <c r="D17" s="15" t="s">
        <v>33</v>
      </c>
      <c r="E17" s="18">
        <v>0.8</v>
      </c>
      <c r="F17" s="33">
        <v>0</v>
      </c>
      <c r="G17" s="29">
        <f aca="true" t="shared" si="0" ref="G17:G28">E17*F17</f>
        <v>0</v>
      </c>
    </row>
    <row r="18" spans="1:7" ht="38.25">
      <c r="A18" s="26">
        <v>6</v>
      </c>
      <c r="B18" s="16" t="s">
        <v>34</v>
      </c>
      <c r="C18" s="19" t="s">
        <v>35</v>
      </c>
      <c r="D18" s="15" t="s">
        <v>33</v>
      </c>
      <c r="E18" s="18">
        <v>4.5</v>
      </c>
      <c r="F18" s="33">
        <v>0</v>
      </c>
      <c r="G18" s="29">
        <f t="shared" si="0"/>
        <v>0</v>
      </c>
    </row>
    <row r="19" spans="1:7" ht="38.25">
      <c r="A19" s="26">
        <v>7</v>
      </c>
      <c r="B19" s="16" t="s">
        <v>36</v>
      </c>
      <c r="C19" s="19" t="s">
        <v>37</v>
      </c>
      <c r="D19" s="15" t="s">
        <v>33</v>
      </c>
      <c r="E19" s="18">
        <v>5.6</v>
      </c>
      <c r="F19" s="33">
        <v>0</v>
      </c>
      <c r="G19" s="29">
        <f t="shared" si="0"/>
        <v>0</v>
      </c>
    </row>
    <row r="20" spans="1:7" ht="38.25">
      <c r="A20" s="26">
        <v>8</v>
      </c>
      <c r="B20" s="16" t="s">
        <v>38</v>
      </c>
      <c r="C20" s="19" t="s">
        <v>39</v>
      </c>
      <c r="D20" s="15" t="s">
        <v>33</v>
      </c>
      <c r="E20" s="18">
        <v>126.9</v>
      </c>
      <c r="F20" s="33">
        <v>0</v>
      </c>
      <c r="G20" s="29">
        <f t="shared" si="0"/>
        <v>0</v>
      </c>
    </row>
    <row r="21" spans="1:7" ht="38.25">
      <c r="A21" s="26">
        <v>9</v>
      </c>
      <c r="B21" s="16" t="s">
        <v>40</v>
      </c>
      <c r="C21" s="19" t="s">
        <v>41</v>
      </c>
      <c r="D21" s="15" t="s">
        <v>42</v>
      </c>
      <c r="E21" s="18">
        <v>99</v>
      </c>
      <c r="F21" s="33">
        <v>0</v>
      </c>
      <c r="G21" s="29">
        <f t="shared" si="0"/>
        <v>0</v>
      </c>
    </row>
    <row r="22" spans="1:7" ht="38.25">
      <c r="A22" s="26">
        <v>10</v>
      </c>
      <c r="B22" s="16" t="s">
        <v>43</v>
      </c>
      <c r="C22" s="19" t="s">
        <v>44</v>
      </c>
      <c r="D22" s="15" t="s">
        <v>42</v>
      </c>
      <c r="E22" s="18">
        <v>160</v>
      </c>
      <c r="F22" s="33">
        <v>0</v>
      </c>
      <c r="G22" s="29">
        <f t="shared" si="0"/>
        <v>0</v>
      </c>
    </row>
    <row r="23" spans="1:7" ht="38.25">
      <c r="A23" s="26">
        <v>11</v>
      </c>
      <c r="B23" s="16" t="s">
        <v>45</v>
      </c>
      <c r="C23" s="19" t="s">
        <v>46</v>
      </c>
      <c r="D23" s="15" t="s">
        <v>33</v>
      </c>
      <c r="E23" s="18">
        <v>189.7</v>
      </c>
      <c r="F23" s="33">
        <v>0</v>
      </c>
      <c r="G23" s="29">
        <f t="shared" si="0"/>
        <v>0</v>
      </c>
    </row>
    <row r="24" spans="1:7" ht="38.25">
      <c r="A24" s="26">
        <v>12</v>
      </c>
      <c r="B24" s="16" t="s">
        <v>47</v>
      </c>
      <c r="C24" s="19" t="s">
        <v>48</v>
      </c>
      <c r="D24" s="15" t="s">
        <v>33</v>
      </c>
      <c r="E24" s="18">
        <v>3</v>
      </c>
      <c r="F24" s="33">
        <v>0</v>
      </c>
      <c r="G24" s="29">
        <f t="shared" si="0"/>
        <v>0</v>
      </c>
    </row>
    <row r="25" spans="1:7" ht="38.25">
      <c r="A25" s="26">
        <v>13</v>
      </c>
      <c r="B25" s="16" t="s">
        <v>49</v>
      </c>
      <c r="C25" s="19" t="s">
        <v>50</v>
      </c>
      <c r="D25" s="15" t="s">
        <v>33</v>
      </c>
      <c r="E25" s="18">
        <v>6.9</v>
      </c>
      <c r="F25" s="33">
        <v>0</v>
      </c>
      <c r="G25" s="29">
        <f t="shared" si="0"/>
        <v>0</v>
      </c>
    </row>
    <row r="26" spans="1:7" ht="38.25">
      <c r="A26" s="26">
        <v>14</v>
      </c>
      <c r="B26" s="16" t="s">
        <v>51</v>
      </c>
      <c r="C26" s="19" t="s">
        <v>52</v>
      </c>
      <c r="D26" s="15" t="s">
        <v>53</v>
      </c>
      <c r="E26" s="18">
        <v>900</v>
      </c>
      <c r="F26" s="33">
        <v>0</v>
      </c>
      <c r="G26" s="29">
        <f t="shared" si="0"/>
        <v>0</v>
      </c>
    </row>
    <row r="27" spans="1:7" ht="38.25">
      <c r="A27" s="26">
        <v>15</v>
      </c>
      <c r="B27" s="16" t="s">
        <v>54</v>
      </c>
      <c r="C27" s="19" t="s">
        <v>55</v>
      </c>
      <c r="D27" s="15" t="s">
        <v>33</v>
      </c>
      <c r="E27" s="18">
        <v>2.6</v>
      </c>
      <c r="F27" s="33">
        <v>0</v>
      </c>
      <c r="G27" s="29">
        <f t="shared" si="0"/>
        <v>0</v>
      </c>
    </row>
    <row r="28" spans="1:7" ht="25.5">
      <c r="A28" s="26">
        <v>16</v>
      </c>
      <c r="B28" s="16" t="s">
        <v>56</v>
      </c>
      <c r="C28" s="19" t="s">
        <v>57</v>
      </c>
      <c r="D28" s="15" t="s">
        <v>53</v>
      </c>
      <c r="E28" s="18">
        <v>17</v>
      </c>
      <c r="F28" s="33">
        <v>0</v>
      </c>
      <c r="G28" s="29">
        <f t="shared" si="0"/>
        <v>0</v>
      </c>
    </row>
    <row r="29" spans="1:7" ht="12.75">
      <c r="A29" s="26"/>
      <c r="B29" s="16"/>
      <c r="C29" s="17" t="s">
        <v>30</v>
      </c>
      <c r="D29" s="15"/>
      <c r="E29" s="18"/>
      <c r="F29" s="33"/>
      <c r="G29" s="30">
        <f>SUM(G16:G28)</f>
        <v>0</v>
      </c>
    </row>
    <row r="30" spans="1:7" ht="12.75">
      <c r="A30" s="26"/>
      <c r="B30" s="16"/>
      <c r="C30" s="20"/>
      <c r="D30" s="15"/>
      <c r="E30" s="18"/>
      <c r="F30" s="33"/>
      <c r="G30" s="29"/>
    </row>
    <row r="31" spans="1:7" ht="12.75">
      <c r="A31" s="26"/>
      <c r="B31" s="16"/>
      <c r="C31" s="17" t="s">
        <v>58</v>
      </c>
      <c r="D31" s="15"/>
      <c r="E31" s="18"/>
      <c r="F31" s="33"/>
      <c r="G31" s="29"/>
    </row>
    <row r="32" spans="1:7" ht="25.5">
      <c r="A32" s="26">
        <v>17</v>
      </c>
      <c r="B32" s="16" t="s">
        <v>59</v>
      </c>
      <c r="C32" s="19" t="s">
        <v>60</v>
      </c>
      <c r="D32" s="15" t="s">
        <v>53</v>
      </c>
      <c r="E32" s="18">
        <v>220</v>
      </c>
      <c r="F32" s="33">
        <v>0</v>
      </c>
      <c r="G32" s="29">
        <f>E32*F32</f>
        <v>0</v>
      </c>
    </row>
    <row r="33" spans="1:7" ht="51">
      <c r="A33" s="26">
        <v>18</v>
      </c>
      <c r="B33" s="16" t="s">
        <v>61</v>
      </c>
      <c r="C33" s="19" t="s">
        <v>62</v>
      </c>
      <c r="D33" s="15" t="s">
        <v>42</v>
      </c>
      <c r="E33" s="18">
        <v>110</v>
      </c>
      <c r="F33" s="33">
        <v>0</v>
      </c>
      <c r="G33" s="29">
        <f>E33*F33</f>
        <v>0</v>
      </c>
    </row>
    <row r="34" spans="1:7" ht="51">
      <c r="A34" s="26">
        <v>19</v>
      </c>
      <c r="B34" s="16" t="s">
        <v>63</v>
      </c>
      <c r="C34" s="19" t="s">
        <v>64</v>
      </c>
      <c r="D34" s="15" t="s">
        <v>53</v>
      </c>
      <c r="E34" s="18">
        <v>71</v>
      </c>
      <c r="F34" s="33">
        <v>0</v>
      </c>
      <c r="G34" s="29">
        <f>E34*F34</f>
        <v>0</v>
      </c>
    </row>
    <row r="35" spans="1:7" ht="12.75">
      <c r="A35" s="26"/>
      <c r="B35" s="16"/>
      <c r="C35" s="17" t="s">
        <v>58</v>
      </c>
      <c r="D35" s="15"/>
      <c r="E35" s="18"/>
      <c r="F35" s="33"/>
      <c r="G35" s="30">
        <f>SUM(G31:G34)</f>
        <v>0</v>
      </c>
    </row>
    <row r="36" spans="1:7" ht="12.75">
      <c r="A36" s="26"/>
      <c r="B36" s="16"/>
      <c r="C36" s="20"/>
      <c r="D36" s="15"/>
      <c r="E36" s="18"/>
      <c r="F36" s="33"/>
      <c r="G36" s="29"/>
    </row>
    <row r="37" spans="1:7" ht="12.75">
      <c r="A37" s="26"/>
      <c r="B37" s="16"/>
      <c r="C37" s="17" t="s">
        <v>65</v>
      </c>
      <c r="D37" s="15"/>
      <c r="E37" s="18"/>
      <c r="F37" s="33"/>
      <c r="G37" s="29"/>
    </row>
    <row r="38" spans="1:7" ht="38.25">
      <c r="A38" s="26">
        <v>20</v>
      </c>
      <c r="B38" s="16" t="s">
        <v>66</v>
      </c>
      <c r="C38" s="19" t="s">
        <v>67</v>
      </c>
      <c r="D38" s="15" t="s">
        <v>33</v>
      </c>
      <c r="E38" s="18">
        <v>3.6</v>
      </c>
      <c r="F38" s="33">
        <v>0</v>
      </c>
      <c r="G38" s="29">
        <f>E38*F38</f>
        <v>0</v>
      </c>
    </row>
    <row r="39" spans="1:7" ht="12.75">
      <c r="A39" s="26"/>
      <c r="B39" s="16"/>
      <c r="C39" s="17" t="s">
        <v>65</v>
      </c>
      <c r="D39" s="15"/>
      <c r="E39" s="18"/>
      <c r="F39" s="33"/>
      <c r="G39" s="30">
        <f>SUM(G37:G38)</f>
        <v>0</v>
      </c>
    </row>
    <row r="40" spans="1:7" ht="12.75">
      <c r="A40" s="26"/>
      <c r="B40" s="16"/>
      <c r="C40" s="20"/>
      <c r="D40" s="15"/>
      <c r="E40" s="18"/>
      <c r="F40" s="33"/>
      <c r="G40" s="29"/>
    </row>
    <row r="41" spans="1:7" ht="12.75">
      <c r="A41" s="26"/>
      <c r="B41" s="16"/>
      <c r="C41" s="17" t="s">
        <v>68</v>
      </c>
      <c r="D41" s="15"/>
      <c r="E41" s="18"/>
      <c r="F41" s="33"/>
      <c r="G41" s="29"/>
    </row>
    <row r="42" spans="1:7" ht="38.25">
      <c r="A42" s="26">
        <v>21</v>
      </c>
      <c r="B42" s="16" t="s">
        <v>69</v>
      </c>
      <c r="C42" s="19" t="s">
        <v>70</v>
      </c>
      <c r="D42" s="15" t="s">
        <v>33</v>
      </c>
      <c r="E42" s="18">
        <v>83.7</v>
      </c>
      <c r="F42" s="33">
        <v>0</v>
      </c>
      <c r="G42" s="29">
        <f aca="true" t="shared" si="1" ref="G42:G57">E42*F42</f>
        <v>0</v>
      </c>
    </row>
    <row r="43" spans="1:7" ht="38.25">
      <c r="A43" s="26">
        <v>22</v>
      </c>
      <c r="B43" s="16" t="s">
        <v>71</v>
      </c>
      <c r="C43" s="19" t="s">
        <v>72</v>
      </c>
      <c r="D43" s="15" t="s">
        <v>33</v>
      </c>
      <c r="E43" s="18">
        <v>125.6</v>
      </c>
      <c r="F43" s="33">
        <v>0</v>
      </c>
      <c r="G43" s="29">
        <f t="shared" si="1"/>
        <v>0</v>
      </c>
    </row>
    <row r="44" spans="1:7" ht="38.25">
      <c r="A44" s="26">
        <v>23</v>
      </c>
      <c r="B44" s="16" t="s">
        <v>73</v>
      </c>
      <c r="C44" s="19" t="s">
        <v>74</v>
      </c>
      <c r="D44" s="15" t="s">
        <v>33</v>
      </c>
      <c r="E44" s="18">
        <v>26.1</v>
      </c>
      <c r="F44" s="33">
        <v>0</v>
      </c>
      <c r="G44" s="29">
        <f t="shared" si="1"/>
        <v>0</v>
      </c>
    </row>
    <row r="45" spans="1:7" ht="25.5">
      <c r="A45" s="26">
        <v>24</v>
      </c>
      <c r="B45" s="16" t="s">
        <v>75</v>
      </c>
      <c r="C45" s="19" t="s">
        <v>76</v>
      </c>
      <c r="D45" s="15" t="s">
        <v>53</v>
      </c>
      <c r="E45" s="18">
        <v>554</v>
      </c>
      <c r="F45" s="33">
        <v>0</v>
      </c>
      <c r="G45" s="29">
        <f t="shared" si="1"/>
        <v>0</v>
      </c>
    </row>
    <row r="46" spans="1:7" ht="38.25">
      <c r="A46" s="26">
        <v>25</v>
      </c>
      <c r="B46" s="16" t="s">
        <v>77</v>
      </c>
      <c r="C46" s="19" t="s">
        <v>78</v>
      </c>
      <c r="D46" s="15" t="s">
        <v>53</v>
      </c>
      <c r="E46" s="18">
        <v>554</v>
      </c>
      <c r="F46" s="33">
        <v>0</v>
      </c>
      <c r="G46" s="29">
        <f t="shared" si="1"/>
        <v>0</v>
      </c>
    </row>
    <row r="47" spans="1:7" ht="38.25">
      <c r="A47" s="26">
        <v>26</v>
      </c>
      <c r="B47" s="16" t="s">
        <v>79</v>
      </c>
      <c r="C47" s="19" t="s">
        <v>80</v>
      </c>
      <c r="D47" s="15" t="s">
        <v>33</v>
      </c>
      <c r="E47" s="18">
        <v>22.2</v>
      </c>
      <c r="F47" s="33">
        <v>0</v>
      </c>
      <c r="G47" s="29">
        <f t="shared" si="1"/>
        <v>0</v>
      </c>
    </row>
    <row r="48" spans="1:7" ht="38.25">
      <c r="A48" s="26">
        <v>27</v>
      </c>
      <c r="B48" s="16" t="s">
        <v>81</v>
      </c>
      <c r="C48" s="19" t="s">
        <v>82</v>
      </c>
      <c r="D48" s="15" t="s">
        <v>33</v>
      </c>
      <c r="E48" s="18">
        <v>33.2</v>
      </c>
      <c r="F48" s="33">
        <v>0</v>
      </c>
      <c r="G48" s="29">
        <f t="shared" si="1"/>
        <v>0</v>
      </c>
    </row>
    <row r="49" spans="1:7" ht="51">
      <c r="A49" s="26">
        <v>28</v>
      </c>
      <c r="B49" s="16" t="s">
        <v>83</v>
      </c>
      <c r="C49" s="19" t="s">
        <v>84</v>
      </c>
      <c r="D49" s="15" t="s">
        <v>53</v>
      </c>
      <c r="E49" s="18">
        <v>99.5</v>
      </c>
      <c r="F49" s="33">
        <v>0</v>
      </c>
      <c r="G49" s="29">
        <f t="shared" si="1"/>
        <v>0</v>
      </c>
    </row>
    <row r="50" spans="1:7" ht="25.5">
      <c r="A50" s="26">
        <v>29</v>
      </c>
      <c r="B50" s="16" t="s">
        <v>85</v>
      </c>
      <c r="C50" s="19" t="s">
        <v>86</v>
      </c>
      <c r="D50" s="15" t="s">
        <v>53</v>
      </c>
      <c r="E50" s="18">
        <v>15.5</v>
      </c>
      <c r="F50" s="33">
        <v>0</v>
      </c>
      <c r="G50" s="29">
        <f t="shared" si="1"/>
        <v>0</v>
      </c>
    </row>
    <row r="51" spans="1:7" ht="51">
      <c r="A51" s="26">
        <v>30</v>
      </c>
      <c r="B51" s="16" t="s">
        <v>87</v>
      </c>
      <c r="C51" s="19" t="s">
        <v>88</v>
      </c>
      <c r="D51" s="15" t="s">
        <v>53</v>
      </c>
      <c r="E51" s="18">
        <v>7</v>
      </c>
      <c r="F51" s="33">
        <v>0</v>
      </c>
      <c r="G51" s="29">
        <f t="shared" si="1"/>
        <v>0</v>
      </c>
    </row>
    <row r="52" spans="1:7" ht="38.25">
      <c r="A52" s="26">
        <v>31</v>
      </c>
      <c r="B52" s="16" t="s">
        <v>89</v>
      </c>
      <c r="C52" s="19" t="s">
        <v>90</v>
      </c>
      <c r="D52" s="15" t="s">
        <v>53</v>
      </c>
      <c r="E52" s="18">
        <v>45</v>
      </c>
      <c r="F52" s="33">
        <v>0</v>
      </c>
      <c r="G52" s="29">
        <f t="shared" si="1"/>
        <v>0</v>
      </c>
    </row>
    <row r="53" spans="1:7" ht="38.25">
      <c r="A53" s="26">
        <v>32</v>
      </c>
      <c r="B53" s="16" t="s">
        <v>91</v>
      </c>
      <c r="C53" s="19" t="s">
        <v>92</v>
      </c>
      <c r="D53" s="15" t="s">
        <v>53</v>
      </c>
      <c r="E53" s="18">
        <v>120</v>
      </c>
      <c r="F53" s="33">
        <v>0</v>
      </c>
      <c r="G53" s="29">
        <f t="shared" si="1"/>
        <v>0</v>
      </c>
    </row>
    <row r="54" spans="1:7" ht="51">
      <c r="A54" s="26">
        <v>33</v>
      </c>
      <c r="B54" s="16" t="s">
        <v>93</v>
      </c>
      <c r="C54" s="19" t="s">
        <v>94</v>
      </c>
      <c r="D54" s="15" t="s">
        <v>53</v>
      </c>
      <c r="E54" s="18">
        <v>19</v>
      </c>
      <c r="F54" s="33">
        <v>0</v>
      </c>
      <c r="G54" s="29">
        <f t="shared" si="1"/>
        <v>0</v>
      </c>
    </row>
    <row r="55" spans="1:7" ht="38.25">
      <c r="A55" s="26">
        <v>34</v>
      </c>
      <c r="B55" s="16" t="s">
        <v>95</v>
      </c>
      <c r="C55" s="19" t="s">
        <v>96</v>
      </c>
      <c r="D55" s="15" t="s">
        <v>53</v>
      </c>
      <c r="E55" s="18">
        <v>35</v>
      </c>
      <c r="F55" s="33">
        <v>0</v>
      </c>
      <c r="G55" s="29">
        <f t="shared" si="1"/>
        <v>0</v>
      </c>
    </row>
    <row r="56" spans="1:7" ht="38.25">
      <c r="A56" s="26">
        <v>35</v>
      </c>
      <c r="B56" s="16" t="s">
        <v>97</v>
      </c>
      <c r="C56" s="19" t="s">
        <v>98</v>
      </c>
      <c r="D56" s="15" t="s">
        <v>53</v>
      </c>
      <c r="E56" s="18">
        <v>23</v>
      </c>
      <c r="F56" s="33">
        <v>0</v>
      </c>
      <c r="G56" s="29">
        <f t="shared" si="1"/>
        <v>0</v>
      </c>
    </row>
    <row r="57" spans="1:7" ht="38.25">
      <c r="A57" s="26">
        <v>36</v>
      </c>
      <c r="B57" s="16" t="s">
        <v>99</v>
      </c>
      <c r="C57" s="19" t="s">
        <v>100</v>
      </c>
      <c r="D57" s="15" t="s">
        <v>42</v>
      </c>
      <c r="E57" s="18">
        <v>161</v>
      </c>
      <c r="F57" s="33">
        <v>0</v>
      </c>
      <c r="G57" s="29">
        <f t="shared" si="1"/>
        <v>0</v>
      </c>
    </row>
    <row r="58" spans="1:7" ht="12.75">
      <c r="A58" s="26"/>
      <c r="B58" s="16"/>
      <c r="C58" s="17" t="s">
        <v>68</v>
      </c>
      <c r="D58" s="15"/>
      <c r="E58" s="18"/>
      <c r="F58" s="33"/>
      <c r="G58" s="30">
        <f>SUM(G41:G57)</f>
        <v>0</v>
      </c>
    </row>
    <row r="59" spans="1:7" ht="12.75">
      <c r="A59" s="26"/>
      <c r="B59" s="16"/>
      <c r="C59" s="20"/>
      <c r="D59" s="15"/>
      <c r="E59" s="18"/>
      <c r="F59" s="33"/>
      <c r="G59" s="29"/>
    </row>
    <row r="60" spans="1:7" ht="12.75">
      <c r="A60" s="26"/>
      <c r="B60" s="16"/>
      <c r="C60" s="17" t="s">
        <v>101</v>
      </c>
      <c r="D60" s="15"/>
      <c r="E60" s="18"/>
      <c r="F60" s="33"/>
      <c r="G60" s="29"/>
    </row>
    <row r="61" spans="1:7" ht="38.25">
      <c r="A61" s="26">
        <v>37</v>
      </c>
      <c r="B61" s="16" t="s">
        <v>102</v>
      </c>
      <c r="C61" s="19" t="s">
        <v>103</v>
      </c>
      <c r="D61" s="15" t="s">
        <v>42</v>
      </c>
      <c r="E61" s="18">
        <v>4</v>
      </c>
      <c r="F61" s="33">
        <v>0</v>
      </c>
      <c r="G61" s="29">
        <f>E61*F61</f>
        <v>0</v>
      </c>
    </row>
    <row r="62" spans="1:7" ht="38.25">
      <c r="A62" s="26">
        <v>38</v>
      </c>
      <c r="B62" s="16" t="s">
        <v>104</v>
      </c>
      <c r="C62" s="19" t="s">
        <v>105</v>
      </c>
      <c r="D62" s="15" t="s">
        <v>106</v>
      </c>
      <c r="E62" s="18">
        <v>3</v>
      </c>
      <c r="F62" s="33">
        <v>0</v>
      </c>
      <c r="G62" s="29">
        <f>E62*F62</f>
        <v>0</v>
      </c>
    </row>
    <row r="63" spans="1:7" ht="12.75">
      <c r="A63" s="26">
        <v>39</v>
      </c>
      <c r="B63" s="16" t="s">
        <v>107</v>
      </c>
      <c r="C63" s="20" t="s">
        <v>108</v>
      </c>
      <c r="D63" s="15" t="s">
        <v>106</v>
      </c>
      <c r="E63" s="18">
        <v>10</v>
      </c>
      <c r="F63" s="33">
        <v>0</v>
      </c>
      <c r="G63" s="29">
        <f>E63*F63</f>
        <v>0</v>
      </c>
    </row>
    <row r="64" spans="1:7" ht="25.5">
      <c r="A64" s="26">
        <v>40</v>
      </c>
      <c r="B64" s="16" t="s">
        <v>109</v>
      </c>
      <c r="C64" s="19" t="s">
        <v>110</v>
      </c>
      <c r="D64" s="15" t="s">
        <v>106</v>
      </c>
      <c r="E64" s="18">
        <v>5</v>
      </c>
      <c r="F64" s="33">
        <v>0</v>
      </c>
      <c r="G64" s="29">
        <f>E64*F64</f>
        <v>0</v>
      </c>
    </row>
    <row r="65" spans="1:7" ht="12.75">
      <c r="A65" s="26"/>
      <c r="B65" s="16"/>
      <c r="C65" s="17" t="s">
        <v>101</v>
      </c>
      <c r="D65" s="15"/>
      <c r="E65" s="18"/>
      <c r="F65" s="33"/>
      <c r="G65" s="30">
        <f>SUM(G60:G64)</f>
        <v>0</v>
      </c>
    </row>
    <row r="66" spans="1:7" ht="12.75">
      <c r="A66" s="26"/>
      <c r="B66" s="16"/>
      <c r="C66" s="20"/>
      <c r="D66" s="15"/>
      <c r="E66" s="18"/>
      <c r="F66" s="33"/>
      <c r="G66" s="29"/>
    </row>
    <row r="67" spans="1:7" ht="12.75">
      <c r="A67" s="26"/>
      <c r="B67" s="16"/>
      <c r="C67" s="17" t="s">
        <v>111</v>
      </c>
      <c r="D67" s="15"/>
      <c r="E67" s="18"/>
      <c r="F67" s="33"/>
      <c r="G67" s="29"/>
    </row>
    <row r="68" spans="1:7" ht="25.5">
      <c r="A68" s="26">
        <v>41</v>
      </c>
      <c r="B68" s="16" t="s">
        <v>112</v>
      </c>
      <c r="C68" s="19" t="s">
        <v>113</v>
      </c>
      <c r="D68" s="15" t="s">
        <v>106</v>
      </c>
      <c r="E68" s="18">
        <v>3</v>
      </c>
      <c r="F68" s="33">
        <v>0</v>
      </c>
      <c r="G68" s="29">
        <f aca="true" t="shared" si="2" ref="G68:G74">E68*F68</f>
        <v>0</v>
      </c>
    </row>
    <row r="69" spans="1:7" ht="38.25">
      <c r="A69" s="26">
        <v>42</v>
      </c>
      <c r="B69" s="16" t="s">
        <v>114</v>
      </c>
      <c r="C69" s="19" t="s">
        <v>115</v>
      </c>
      <c r="D69" s="15" t="s">
        <v>53</v>
      </c>
      <c r="E69" s="18">
        <v>1</v>
      </c>
      <c r="F69" s="33">
        <v>0</v>
      </c>
      <c r="G69" s="29">
        <f t="shared" si="2"/>
        <v>0</v>
      </c>
    </row>
    <row r="70" spans="1:7" ht="38.25">
      <c r="A70" s="26">
        <v>43</v>
      </c>
      <c r="B70" s="16" t="s">
        <v>116</v>
      </c>
      <c r="C70" s="19" t="s">
        <v>117</v>
      </c>
      <c r="D70" s="15" t="s">
        <v>42</v>
      </c>
      <c r="E70" s="18">
        <v>36</v>
      </c>
      <c r="F70" s="33">
        <v>0</v>
      </c>
      <c r="G70" s="29">
        <f t="shared" si="2"/>
        <v>0</v>
      </c>
    </row>
    <row r="71" spans="1:7" ht="51">
      <c r="A71" s="26">
        <v>44</v>
      </c>
      <c r="B71" s="16" t="s">
        <v>118</v>
      </c>
      <c r="C71" s="19" t="s">
        <v>119</v>
      </c>
      <c r="D71" s="15" t="s">
        <v>42</v>
      </c>
      <c r="E71" s="18">
        <v>160</v>
      </c>
      <c r="F71" s="33">
        <v>0</v>
      </c>
      <c r="G71" s="29">
        <f t="shared" si="2"/>
        <v>0</v>
      </c>
    </row>
    <row r="72" spans="1:7" ht="51">
      <c r="A72" s="26">
        <v>45</v>
      </c>
      <c r="B72" s="16" t="s">
        <v>120</v>
      </c>
      <c r="C72" s="19" t="s">
        <v>121</v>
      </c>
      <c r="D72" s="15" t="s">
        <v>42</v>
      </c>
      <c r="E72" s="18">
        <v>85</v>
      </c>
      <c r="F72" s="33">
        <v>0</v>
      </c>
      <c r="G72" s="29">
        <f t="shared" si="2"/>
        <v>0</v>
      </c>
    </row>
    <row r="73" spans="1:7" ht="25.5">
      <c r="A73" s="26">
        <v>46</v>
      </c>
      <c r="B73" s="16" t="s">
        <v>122</v>
      </c>
      <c r="C73" s="19" t="s">
        <v>123</v>
      </c>
      <c r="D73" s="15" t="s">
        <v>42</v>
      </c>
      <c r="E73" s="18">
        <v>31</v>
      </c>
      <c r="F73" s="33">
        <v>0</v>
      </c>
      <c r="G73" s="29">
        <f t="shared" si="2"/>
        <v>0</v>
      </c>
    </row>
    <row r="74" spans="1:7" ht="12.75">
      <c r="A74" s="26">
        <v>47</v>
      </c>
      <c r="B74" s="16" t="s">
        <v>124</v>
      </c>
      <c r="C74" s="20" t="s">
        <v>125</v>
      </c>
      <c r="D74" s="15" t="s">
        <v>106</v>
      </c>
      <c r="E74" s="18">
        <v>2</v>
      </c>
      <c r="F74" s="33">
        <v>0</v>
      </c>
      <c r="G74" s="29">
        <f t="shared" si="2"/>
        <v>0</v>
      </c>
    </row>
    <row r="75" spans="1:7" ht="12.75">
      <c r="A75" s="26"/>
      <c r="B75" s="16"/>
      <c r="C75" s="17" t="s">
        <v>111</v>
      </c>
      <c r="D75" s="15"/>
      <c r="E75" s="18"/>
      <c r="F75" s="33"/>
      <c r="G75" s="30">
        <f>SUM(G67:G74)</f>
        <v>0</v>
      </c>
    </row>
    <row r="76" spans="1:7" ht="12.75">
      <c r="A76" s="26"/>
      <c r="B76" s="16"/>
      <c r="C76" s="20"/>
      <c r="D76" s="15"/>
      <c r="E76" s="18"/>
      <c r="F76" s="33"/>
      <c r="G76" s="29"/>
    </row>
    <row r="77" spans="1:7" ht="12.75">
      <c r="A77" s="26"/>
      <c r="B77" s="16"/>
      <c r="C77" s="17" t="s">
        <v>126</v>
      </c>
      <c r="D77" s="15"/>
      <c r="E77" s="18"/>
      <c r="F77" s="33"/>
      <c r="G77" s="30">
        <f>+G14+G29+G35+G39+G58+G65+G75</f>
        <v>0</v>
      </c>
    </row>
    <row r="78" spans="1:7" ht="12.75">
      <c r="A78" s="26" t="s">
        <v>127</v>
      </c>
      <c r="B78" s="16"/>
      <c r="C78" s="20"/>
      <c r="D78" s="15"/>
      <c r="E78" s="18"/>
      <c r="F78" s="33"/>
      <c r="G78" s="29"/>
    </row>
    <row r="79" spans="1:7" ht="12.75">
      <c r="A79" s="27" t="s">
        <v>128</v>
      </c>
      <c r="B79" s="16"/>
      <c r="C79" s="20"/>
      <c r="D79" s="15"/>
      <c r="E79" s="18"/>
      <c r="F79" s="33"/>
      <c r="G79" s="29"/>
    </row>
    <row r="80" spans="1:7" ht="12.75">
      <c r="A80" s="26"/>
      <c r="B80" s="16"/>
      <c r="C80" s="17" t="s">
        <v>129</v>
      </c>
      <c r="D80" s="15"/>
      <c r="E80" s="18"/>
      <c r="F80" s="33"/>
      <c r="G80" s="29">
        <f>F80</f>
        <v>0</v>
      </c>
    </row>
    <row r="81" spans="1:7" ht="12.75">
      <c r="A81" s="27" t="s">
        <v>130</v>
      </c>
      <c r="B81" s="16"/>
      <c r="C81" s="20"/>
      <c r="D81" s="15"/>
      <c r="E81" s="18"/>
      <c r="F81" s="33"/>
      <c r="G81" s="29"/>
    </row>
    <row r="82" spans="1:7" ht="12.75">
      <c r="A82" s="26"/>
      <c r="B82" s="16"/>
      <c r="C82" s="17" t="s">
        <v>131</v>
      </c>
      <c r="D82" s="15"/>
      <c r="E82" s="18"/>
      <c r="F82" s="33"/>
      <c r="G82" s="29">
        <f>F82</f>
        <v>0</v>
      </c>
    </row>
    <row r="83" spans="1:7" ht="12.75">
      <c r="A83" s="26"/>
      <c r="B83" s="16"/>
      <c r="C83" s="17"/>
      <c r="D83" s="15"/>
      <c r="E83" s="18"/>
      <c r="F83" s="33"/>
      <c r="G83" s="29"/>
    </row>
    <row r="84" spans="1:7" ht="12.75">
      <c r="A84" s="27" t="s">
        <v>132</v>
      </c>
      <c r="B84" s="16"/>
      <c r="C84" s="20"/>
      <c r="D84" s="15"/>
      <c r="E84" s="18"/>
      <c r="F84" s="33"/>
      <c r="G84" s="42">
        <f>+G14+G29+G35+G39+G58+G65+G75+G80+G82</f>
        <v>0</v>
      </c>
    </row>
    <row r="85" spans="1:7" ht="12.75">
      <c r="A85"/>
      <c r="B85"/>
      <c r="C85"/>
      <c r="D85"/>
      <c r="E85"/>
      <c r="F85"/>
      <c r="G85"/>
    </row>
  </sheetData>
  <sheetProtection password="D0BA" sheet="1" objects="1" scenarios="1"/>
  <printOptions/>
  <pageMargins left="0.6944444444444444" right="0" top="0.1388888888888889" bottom="1" header="0" footer="0.4921259845"/>
  <pageSetup horizontalDpi="300" verticalDpi="300" orientation="landscape" paperSize="9" scale="97" r:id="rId1"/>
  <headerFooter alignWithMargins="0">
    <oddHeader>&amp;RStrana: &amp;P/&amp;N</oddHeader>
    <oddFooter>&amp;LDatum: &amp;D
Podpis:
Uchazeč:</oddFooter>
  </headerFooter>
  <rowBreaks count="1" manualBreakCount="1">
    <brk id="6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G69"/>
  <sheetViews>
    <sheetView workbookViewId="0" topLeftCell="A1">
      <selection activeCell="F74" sqref="F74"/>
    </sheetView>
  </sheetViews>
  <sheetFormatPr defaultColWidth="9.140625" defaultRowHeight="12.75"/>
  <cols>
    <col min="1" max="1" width="6.7109375" style="1" customWidth="1"/>
    <col min="2" max="2" width="14.8515625" style="3" customWidth="1"/>
    <col min="3" max="3" width="74.00390625" style="2" customWidth="1"/>
    <col min="4" max="4" width="8.00390625" style="1" customWidth="1"/>
    <col min="5" max="5" width="9.140625" style="1" customWidth="1"/>
    <col min="6" max="6" width="12.140625" style="1" customWidth="1"/>
    <col min="7" max="7" width="12.8515625" style="1" customWidth="1"/>
  </cols>
  <sheetData>
    <row r="1" spans="1:7" ht="12.75">
      <c r="A1" s="35"/>
      <c r="B1" s="36"/>
      <c r="C1" s="37"/>
      <c r="D1" s="35"/>
      <c r="E1" s="35"/>
      <c r="F1" s="35"/>
      <c r="G1" s="35"/>
    </row>
    <row r="2" spans="1:7" ht="12.75">
      <c r="A2" s="35"/>
      <c r="B2" s="36"/>
      <c r="C2" s="38" t="s">
        <v>0</v>
      </c>
      <c r="D2" s="35"/>
      <c r="E2" s="35"/>
      <c r="F2" s="35"/>
      <c r="G2" s="35"/>
    </row>
    <row r="3" spans="1:7" ht="12.75">
      <c r="A3" s="35"/>
      <c r="B3" s="36"/>
      <c r="C3" s="37"/>
      <c r="D3" s="35"/>
      <c r="E3" s="35"/>
      <c r="F3" s="35"/>
      <c r="G3" s="35"/>
    </row>
    <row r="4" spans="1:7" ht="12.75">
      <c r="A4" s="39" t="s">
        <v>1</v>
      </c>
      <c r="B4" s="36"/>
      <c r="C4" s="40" t="s">
        <v>2</v>
      </c>
      <c r="D4" s="35"/>
      <c r="E4" s="35"/>
      <c r="F4" s="35"/>
      <c r="G4" s="35"/>
    </row>
    <row r="5" spans="1:7" ht="13.5" thickBot="1">
      <c r="A5" s="39" t="s">
        <v>3</v>
      </c>
      <c r="B5" s="36"/>
      <c r="C5" s="41" t="s">
        <v>133</v>
      </c>
      <c r="D5" s="35"/>
      <c r="E5" s="35"/>
      <c r="F5" s="35"/>
      <c r="G5" s="35"/>
    </row>
    <row r="6" spans="1:7" ht="12.75">
      <c r="A6" s="7" t="s">
        <v>5</v>
      </c>
      <c r="B6" s="8" t="s">
        <v>6</v>
      </c>
      <c r="C6" s="8" t="s">
        <v>7</v>
      </c>
      <c r="D6" s="9" t="s">
        <v>8</v>
      </c>
      <c r="E6" s="9" t="s">
        <v>9</v>
      </c>
      <c r="F6" s="31" t="s">
        <v>10</v>
      </c>
      <c r="G6" s="32"/>
    </row>
    <row r="7" spans="1:7" ht="12.75">
      <c r="A7" s="6" t="s">
        <v>11</v>
      </c>
      <c r="B7" s="5" t="s">
        <v>12</v>
      </c>
      <c r="C7" s="5"/>
      <c r="D7" s="4" t="s">
        <v>13</v>
      </c>
      <c r="E7" s="4" t="s">
        <v>14</v>
      </c>
      <c r="F7" s="4" t="s">
        <v>15</v>
      </c>
      <c r="G7" s="13" t="s">
        <v>16</v>
      </c>
    </row>
    <row r="8" spans="1:7" ht="13.5" thickBot="1">
      <c r="A8" s="10">
        <v>1</v>
      </c>
      <c r="B8" s="11" t="s">
        <v>17</v>
      </c>
      <c r="C8" s="11" t="s">
        <v>18</v>
      </c>
      <c r="D8" s="12">
        <v>4</v>
      </c>
      <c r="E8" s="12">
        <v>5</v>
      </c>
      <c r="F8" s="12">
        <v>6</v>
      </c>
      <c r="G8" s="14">
        <v>7</v>
      </c>
    </row>
    <row r="9" spans="1:7" ht="12.75">
      <c r="A9" s="25"/>
      <c r="B9" s="21"/>
      <c r="C9" s="22" t="s">
        <v>19</v>
      </c>
      <c r="D9" s="23"/>
      <c r="E9" s="24"/>
      <c r="F9" s="34"/>
      <c r="G9" s="28"/>
    </row>
    <row r="10" spans="1:7" ht="25.5">
      <c r="A10" s="26">
        <v>1</v>
      </c>
      <c r="B10" s="16" t="s">
        <v>20</v>
      </c>
      <c r="C10" s="19" t="s">
        <v>21</v>
      </c>
      <c r="D10" s="15" t="s">
        <v>22</v>
      </c>
      <c r="E10" s="18">
        <v>1</v>
      </c>
      <c r="F10" s="33">
        <v>0</v>
      </c>
      <c r="G10" s="29">
        <f>E10*F10</f>
        <v>0</v>
      </c>
    </row>
    <row r="11" spans="1:7" ht="38.25">
      <c r="A11" s="26">
        <v>2</v>
      </c>
      <c r="B11" s="16" t="s">
        <v>23</v>
      </c>
      <c r="C11" s="19" t="s">
        <v>24</v>
      </c>
      <c r="D11" s="15" t="s">
        <v>25</v>
      </c>
      <c r="E11" s="18">
        <v>1</v>
      </c>
      <c r="F11" s="33">
        <v>0</v>
      </c>
      <c r="G11" s="29">
        <f>E11*F11</f>
        <v>0</v>
      </c>
    </row>
    <row r="12" spans="1:7" ht="25.5">
      <c r="A12" s="26">
        <v>3</v>
      </c>
      <c r="B12" s="16" t="s">
        <v>26</v>
      </c>
      <c r="C12" s="19" t="s">
        <v>27</v>
      </c>
      <c r="D12" s="15" t="s">
        <v>25</v>
      </c>
      <c r="E12" s="18">
        <v>1</v>
      </c>
      <c r="F12" s="33">
        <v>0</v>
      </c>
      <c r="G12" s="29">
        <f>E12*F12</f>
        <v>0</v>
      </c>
    </row>
    <row r="13" spans="1:7" ht="38.25">
      <c r="A13" s="26">
        <v>4</v>
      </c>
      <c r="B13" s="16" t="s">
        <v>28</v>
      </c>
      <c r="C13" s="19" t="s">
        <v>29</v>
      </c>
      <c r="D13" s="15" t="s">
        <v>25</v>
      </c>
      <c r="E13" s="18">
        <v>1</v>
      </c>
      <c r="F13" s="33">
        <v>0</v>
      </c>
      <c r="G13" s="29">
        <f>E13*F13</f>
        <v>0</v>
      </c>
    </row>
    <row r="14" spans="1:7" ht="12.75">
      <c r="A14" s="26"/>
      <c r="B14" s="16"/>
      <c r="C14" s="17" t="s">
        <v>19</v>
      </c>
      <c r="D14" s="15"/>
      <c r="E14" s="18"/>
      <c r="F14" s="33"/>
      <c r="G14" s="30">
        <f>SUM(G9:G13)</f>
        <v>0</v>
      </c>
    </row>
    <row r="15" spans="1:7" ht="12.75">
      <c r="A15" s="26"/>
      <c r="B15" s="16"/>
      <c r="C15" s="20"/>
      <c r="D15" s="15"/>
      <c r="E15" s="18"/>
      <c r="F15" s="33"/>
      <c r="G15" s="29"/>
    </row>
    <row r="16" spans="1:7" ht="12.75">
      <c r="A16" s="26"/>
      <c r="B16" s="16"/>
      <c r="C16" s="17" t="s">
        <v>30</v>
      </c>
      <c r="D16" s="15"/>
      <c r="E16" s="18"/>
      <c r="F16" s="33"/>
      <c r="G16" s="29"/>
    </row>
    <row r="17" spans="1:7" ht="38.25">
      <c r="A17" s="26">
        <v>5</v>
      </c>
      <c r="B17" s="16" t="s">
        <v>38</v>
      </c>
      <c r="C17" s="19" t="s">
        <v>39</v>
      </c>
      <c r="D17" s="15" t="s">
        <v>33</v>
      </c>
      <c r="E17" s="18">
        <v>107</v>
      </c>
      <c r="F17" s="33">
        <v>0</v>
      </c>
      <c r="G17" s="29">
        <f aca="true" t="shared" si="0" ref="G17:G24">E17*F17</f>
        <v>0</v>
      </c>
    </row>
    <row r="18" spans="1:7" ht="38.25">
      <c r="A18" s="26">
        <v>6</v>
      </c>
      <c r="B18" s="16" t="s">
        <v>134</v>
      </c>
      <c r="C18" s="19" t="s">
        <v>135</v>
      </c>
      <c r="D18" s="15" t="s">
        <v>42</v>
      </c>
      <c r="E18" s="18">
        <v>45</v>
      </c>
      <c r="F18" s="33">
        <v>0</v>
      </c>
      <c r="G18" s="29">
        <f t="shared" si="0"/>
        <v>0</v>
      </c>
    </row>
    <row r="19" spans="1:7" ht="38.25">
      <c r="A19" s="26">
        <v>7</v>
      </c>
      <c r="B19" s="16" t="s">
        <v>45</v>
      </c>
      <c r="C19" s="19" t="s">
        <v>46</v>
      </c>
      <c r="D19" s="15" t="s">
        <v>33</v>
      </c>
      <c r="E19" s="18">
        <v>179</v>
      </c>
      <c r="F19" s="33">
        <v>0</v>
      </c>
      <c r="G19" s="29">
        <f t="shared" si="0"/>
        <v>0</v>
      </c>
    </row>
    <row r="20" spans="1:7" ht="38.25">
      <c r="A20" s="26">
        <v>8</v>
      </c>
      <c r="B20" s="16" t="s">
        <v>47</v>
      </c>
      <c r="C20" s="19" t="s">
        <v>48</v>
      </c>
      <c r="D20" s="15" t="s">
        <v>33</v>
      </c>
      <c r="E20" s="18">
        <v>9.9</v>
      </c>
      <c r="F20" s="33">
        <v>0</v>
      </c>
      <c r="G20" s="29">
        <f t="shared" si="0"/>
        <v>0</v>
      </c>
    </row>
    <row r="21" spans="1:7" ht="38.25">
      <c r="A21" s="26">
        <v>9</v>
      </c>
      <c r="B21" s="16" t="s">
        <v>49</v>
      </c>
      <c r="C21" s="19" t="s">
        <v>50</v>
      </c>
      <c r="D21" s="15" t="s">
        <v>33</v>
      </c>
      <c r="E21" s="18">
        <v>2.7</v>
      </c>
      <c r="F21" s="33">
        <v>0</v>
      </c>
      <c r="G21" s="29">
        <f t="shared" si="0"/>
        <v>0</v>
      </c>
    </row>
    <row r="22" spans="1:7" ht="38.25">
      <c r="A22" s="26">
        <v>10</v>
      </c>
      <c r="B22" s="16" t="s">
        <v>51</v>
      </c>
      <c r="C22" s="19" t="s">
        <v>136</v>
      </c>
      <c r="D22" s="15" t="s">
        <v>53</v>
      </c>
      <c r="E22" s="18">
        <v>722</v>
      </c>
      <c r="F22" s="33">
        <v>0</v>
      </c>
      <c r="G22" s="29">
        <f t="shared" si="0"/>
        <v>0</v>
      </c>
    </row>
    <row r="23" spans="1:7" ht="38.25">
      <c r="A23" s="26">
        <v>11</v>
      </c>
      <c r="B23" s="16" t="s">
        <v>54</v>
      </c>
      <c r="C23" s="19" t="s">
        <v>55</v>
      </c>
      <c r="D23" s="15" t="s">
        <v>33</v>
      </c>
      <c r="E23" s="18">
        <v>30.8</v>
      </c>
      <c r="F23" s="33">
        <v>0</v>
      </c>
      <c r="G23" s="29">
        <f t="shared" si="0"/>
        <v>0</v>
      </c>
    </row>
    <row r="24" spans="1:7" ht="25.5">
      <c r="A24" s="26">
        <v>12</v>
      </c>
      <c r="B24" s="16" t="s">
        <v>56</v>
      </c>
      <c r="C24" s="19" t="s">
        <v>57</v>
      </c>
      <c r="D24" s="15" t="s">
        <v>53</v>
      </c>
      <c r="E24" s="18">
        <v>205</v>
      </c>
      <c r="F24" s="33">
        <v>0</v>
      </c>
      <c r="G24" s="29">
        <f t="shared" si="0"/>
        <v>0</v>
      </c>
    </row>
    <row r="25" spans="1:7" ht="12.75">
      <c r="A25" s="26"/>
      <c r="B25" s="16"/>
      <c r="C25" s="17" t="s">
        <v>30</v>
      </c>
      <c r="D25" s="15"/>
      <c r="E25" s="18"/>
      <c r="F25" s="33"/>
      <c r="G25" s="30">
        <f>SUM(G16:G24)</f>
        <v>0</v>
      </c>
    </row>
    <row r="26" spans="1:7" ht="12.75">
      <c r="A26" s="26"/>
      <c r="B26" s="16"/>
      <c r="C26" s="20"/>
      <c r="D26" s="15"/>
      <c r="E26" s="18"/>
      <c r="F26" s="33"/>
      <c r="G26" s="29"/>
    </row>
    <row r="27" spans="1:7" ht="12.75">
      <c r="A27" s="26"/>
      <c r="B27" s="16"/>
      <c r="C27" s="17" t="s">
        <v>58</v>
      </c>
      <c r="D27" s="15"/>
      <c r="E27" s="18"/>
      <c r="F27" s="33"/>
      <c r="G27" s="29"/>
    </row>
    <row r="28" spans="1:7" ht="25.5">
      <c r="A28" s="26">
        <v>13</v>
      </c>
      <c r="B28" s="16" t="s">
        <v>59</v>
      </c>
      <c r="C28" s="19" t="s">
        <v>60</v>
      </c>
      <c r="D28" s="15" t="s">
        <v>53</v>
      </c>
      <c r="E28" s="18">
        <v>144</v>
      </c>
      <c r="F28" s="33">
        <v>0</v>
      </c>
      <c r="G28" s="29">
        <f>E28*F28</f>
        <v>0</v>
      </c>
    </row>
    <row r="29" spans="1:7" ht="51">
      <c r="A29" s="26">
        <v>14</v>
      </c>
      <c r="B29" s="16" t="s">
        <v>61</v>
      </c>
      <c r="C29" s="19" t="s">
        <v>62</v>
      </c>
      <c r="D29" s="15" t="s">
        <v>42</v>
      </c>
      <c r="E29" s="18">
        <v>72</v>
      </c>
      <c r="F29" s="33">
        <v>0</v>
      </c>
      <c r="G29" s="29">
        <f>E29*F29</f>
        <v>0</v>
      </c>
    </row>
    <row r="30" spans="1:7" ht="51">
      <c r="A30" s="26">
        <v>15</v>
      </c>
      <c r="B30" s="16" t="s">
        <v>63</v>
      </c>
      <c r="C30" s="19" t="s">
        <v>64</v>
      </c>
      <c r="D30" s="15" t="s">
        <v>53</v>
      </c>
      <c r="E30" s="18">
        <v>18</v>
      </c>
      <c r="F30" s="33">
        <v>0</v>
      </c>
      <c r="G30" s="29">
        <f>E30*F30</f>
        <v>0</v>
      </c>
    </row>
    <row r="31" spans="1:7" ht="12.75">
      <c r="A31" s="26"/>
      <c r="B31" s="16"/>
      <c r="C31" s="17" t="s">
        <v>58</v>
      </c>
      <c r="D31" s="15"/>
      <c r="E31" s="18"/>
      <c r="F31" s="33"/>
      <c r="G31" s="30">
        <f>SUM(G27:G30)</f>
        <v>0</v>
      </c>
    </row>
    <row r="32" spans="1:7" ht="12.75">
      <c r="A32" s="26"/>
      <c r="B32" s="16"/>
      <c r="C32" s="20"/>
      <c r="D32" s="15"/>
      <c r="E32" s="18"/>
      <c r="F32" s="33"/>
      <c r="G32" s="29"/>
    </row>
    <row r="33" spans="1:7" ht="12.75">
      <c r="A33" s="26"/>
      <c r="B33" s="16"/>
      <c r="C33" s="17" t="s">
        <v>65</v>
      </c>
      <c r="D33" s="15"/>
      <c r="E33" s="18"/>
      <c r="F33" s="33"/>
      <c r="G33" s="29"/>
    </row>
    <row r="34" spans="1:7" ht="38.25">
      <c r="A34" s="26">
        <v>16</v>
      </c>
      <c r="B34" s="16" t="s">
        <v>66</v>
      </c>
      <c r="C34" s="19" t="s">
        <v>67</v>
      </c>
      <c r="D34" s="15" t="s">
        <v>33</v>
      </c>
      <c r="E34" s="18">
        <v>0.9</v>
      </c>
      <c r="F34" s="33">
        <v>0</v>
      </c>
      <c r="G34" s="29">
        <f>E34*F34</f>
        <v>0</v>
      </c>
    </row>
    <row r="35" spans="1:7" ht="12.75">
      <c r="A35" s="26"/>
      <c r="B35" s="16"/>
      <c r="C35" s="17" t="s">
        <v>65</v>
      </c>
      <c r="D35" s="15"/>
      <c r="E35" s="18"/>
      <c r="F35" s="33"/>
      <c r="G35" s="30">
        <f>SUM(G33:G34)</f>
        <v>0</v>
      </c>
    </row>
    <row r="36" spans="1:7" ht="12.75">
      <c r="A36" s="26"/>
      <c r="B36" s="16"/>
      <c r="C36" s="20"/>
      <c r="D36" s="15"/>
      <c r="E36" s="18"/>
      <c r="F36" s="33"/>
      <c r="G36" s="29"/>
    </row>
    <row r="37" spans="1:7" ht="12.75">
      <c r="A37" s="26"/>
      <c r="B37" s="16"/>
      <c r="C37" s="17" t="s">
        <v>68</v>
      </c>
      <c r="D37" s="15"/>
      <c r="E37" s="18"/>
      <c r="F37" s="33"/>
      <c r="G37" s="29"/>
    </row>
    <row r="38" spans="1:7" ht="38.25">
      <c r="A38" s="26">
        <v>17</v>
      </c>
      <c r="B38" s="16" t="s">
        <v>69</v>
      </c>
      <c r="C38" s="19" t="s">
        <v>70</v>
      </c>
      <c r="D38" s="15" t="s">
        <v>33</v>
      </c>
      <c r="E38" s="18">
        <v>83.5</v>
      </c>
      <c r="F38" s="33">
        <v>0</v>
      </c>
      <c r="G38" s="29">
        <f aca="true" t="shared" si="1" ref="G38:G46">E38*F38</f>
        <v>0</v>
      </c>
    </row>
    <row r="39" spans="1:7" ht="38.25">
      <c r="A39" s="26">
        <v>18</v>
      </c>
      <c r="B39" s="16" t="s">
        <v>71</v>
      </c>
      <c r="C39" s="19" t="s">
        <v>72</v>
      </c>
      <c r="D39" s="15" t="s">
        <v>33</v>
      </c>
      <c r="E39" s="18">
        <v>125.2</v>
      </c>
      <c r="F39" s="33">
        <v>0</v>
      </c>
      <c r="G39" s="29">
        <f t="shared" si="1"/>
        <v>0</v>
      </c>
    </row>
    <row r="40" spans="1:7" ht="25.5">
      <c r="A40" s="26">
        <v>19</v>
      </c>
      <c r="B40" s="16" t="s">
        <v>75</v>
      </c>
      <c r="C40" s="19" t="s">
        <v>76</v>
      </c>
      <c r="D40" s="15" t="s">
        <v>53</v>
      </c>
      <c r="E40" s="18">
        <v>564</v>
      </c>
      <c r="F40" s="33">
        <v>0</v>
      </c>
      <c r="G40" s="29">
        <f t="shared" si="1"/>
        <v>0</v>
      </c>
    </row>
    <row r="41" spans="1:7" ht="38.25">
      <c r="A41" s="26">
        <v>20</v>
      </c>
      <c r="B41" s="16" t="s">
        <v>77</v>
      </c>
      <c r="C41" s="19" t="s">
        <v>78</v>
      </c>
      <c r="D41" s="15" t="s">
        <v>53</v>
      </c>
      <c r="E41" s="18">
        <v>564</v>
      </c>
      <c r="F41" s="33">
        <v>0</v>
      </c>
      <c r="G41" s="29">
        <f t="shared" si="1"/>
        <v>0</v>
      </c>
    </row>
    <row r="42" spans="1:7" ht="38.25">
      <c r="A42" s="26">
        <v>21</v>
      </c>
      <c r="B42" s="16" t="s">
        <v>79</v>
      </c>
      <c r="C42" s="19" t="s">
        <v>80</v>
      </c>
      <c r="D42" s="15" t="s">
        <v>33</v>
      </c>
      <c r="E42" s="18">
        <v>22.6</v>
      </c>
      <c r="F42" s="33">
        <v>0</v>
      </c>
      <c r="G42" s="29">
        <f t="shared" si="1"/>
        <v>0</v>
      </c>
    </row>
    <row r="43" spans="1:7" ht="38.25">
      <c r="A43" s="26">
        <v>22</v>
      </c>
      <c r="B43" s="16" t="s">
        <v>81</v>
      </c>
      <c r="C43" s="19" t="s">
        <v>82</v>
      </c>
      <c r="D43" s="15" t="s">
        <v>33</v>
      </c>
      <c r="E43" s="18">
        <v>33.8</v>
      </c>
      <c r="F43" s="33">
        <v>0</v>
      </c>
      <c r="G43" s="29">
        <f t="shared" si="1"/>
        <v>0</v>
      </c>
    </row>
    <row r="44" spans="1:7" ht="51">
      <c r="A44" s="26">
        <v>23</v>
      </c>
      <c r="B44" s="16" t="s">
        <v>83</v>
      </c>
      <c r="C44" s="19" t="s">
        <v>84</v>
      </c>
      <c r="D44" s="15" t="s">
        <v>53</v>
      </c>
      <c r="E44" s="18">
        <v>127</v>
      </c>
      <c r="F44" s="33">
        <v>0</v>
      </c>
      <c r="G44" s="29">
        <f t="shared" si="1"/>
        <v>0</v>
      </c>
    </row>
    <row r="45" spans="1:7" ht="25.5">
      <c r="A45" s="26">
        <v>24</v>
      </c>
      <c r="B45" s="16" t="s">
        <v>85</v>
      </c>
      <c r="C45" s="19" t="s">
        <v>86</v>
      </c>
      <c r="D45" s="15" t="s">
        <v>53</v>
      </c>
      <c r="E45" s="18">
        <v>19</v>
      </c>
      <c r="F45" s="33">
        <v>0</v>
      </c>
      <c r="G45" s="29">
        <f t="shared" si="1"/>
        <v>0</v>
      </c>
    </row>
    <row r="46" spans="1:7" ht="38.25">
      <c r="A46" s="26">
        <v>25</v>
      </c>
      <c r="B46" s="16" t="s">
        <v>99</v>
      </c>
      <c r="C46" s="19" t="s">
        <v>100</v>
      </c>
      <c r="D46" s="15" t="s">
        <v>42</v>
      </c>
      <c r="E46" s="18">
        <v>134</v>
      </c>
      <c r="F46" s="33">
        <v>0</v>
      </c>
      <c r="G46" s="29">
        <f t="shared" si="1"/>
        <v>0</v>
      </c>
    </row>
    <row r="47" spans="1:7" ht="12.75">
      <c r="A47" s="26"/>
      <c r="B47" s="16"/>
      <c r="C47" s="17" t="s">
        <v>68</v>
      </c>
      <c r="D47" s="15"/>
      <c r="E47" s="18"/>
      <c r="F47" s="33"/>
      <c r="G47" s="30">
        <f>SUM(G37:G46)</f>
        <v>0</v>
      </c>
    </row>
    <row r="48" spans="1:7" ht="12.75">
      <c r="A48" s="26"/>
      <c r="B48" s="16"/>
      <c r="C48" s="20"/>
      <c r="D48" s="15"/>
      <c r="E48" s="18"/>
      <c r="F48" s="33"/>
      <c r="G48" s="29"/>
    </row>
    <row r="49" spans="1:7" ht="12.75">
      <c r="A49" s="26"/>
      <c r="B49" s="16"/>
      <c r="C49" s="17" t="s">
        <v>101</v>
      </c>
      <c r="D49" s="15"/>
      <c r="E49" s="18"/>
      <c r="F49" s="33"/>
      <c r="G49" s="29"/>
    </row>
    <row r="50" spans="1:7" ht="38.25">
      <c r="A50" s="26">
        <v>26</v>
      </c>
      <c r="B50" s="16" t="s">
        <v>102</v>
      </c>
      <c r="C50" s="19" t="s">
        <v>103</v>
      </c>
      <c r="D50" s="15" t="s">
        <v>42</v>
      </c>
      <c r="E50" s="18">
        <v>8</v>
      </c>
      <c r="F50" s="33">
        <v>0</v>
      </c>
      <c r="G50" s="29">
        <f>E50*F50</f>
        <v>0</v>
      </c>
    </row>
    <row r="51" spans="1:7" ht="25.5">
      <c r="A51" s="26">
        <v>27</v>
      </c>
      <c r="B51" s="16" t="s">
        <v>137</v>
      </c>
      <c r="C51" s="19" t="s">
        <v>138</v>
      </c>
      <c r="D51" s="15" t="s">
        <v>42</v>
      </c>
      <c r="E51" s="18">
        <v>75</v>
      </c>
      <c r="F51" s="33">
        <v>0</v>
      </c>
      <c r="G51" s="29">
        <f>E51*F51</f>
        <v>0</v>
      </c>
    </row>
    <row r="52" spans="1:7" ht="38.25">
      <c r="A52" s="26">
        <v>28</v>
      </c>
      <c r="B52" s="16" t="s">
        <v>104</v>
      </c>
      <c r="C52" s="19" t="s">
        <v>105</v>
      </c>
      <c r="D52" s="15" t="s">
        <v>106</v>
      </c>
      <c r="E52" s="18">
        <v>3</v>
      </c>
      <c r="F52" s="33">
        <v>0</v>
      </c>
      <c r="G52" s="29">
        <f>E52*F52</f>
        <v>0</v>
      </c>
    </row>
    <row r="53" spans="1:7" ht="12.75">
      <c r="A53" s="26">
        <v>29</v>
      </c>
      <c r="B53" s="16" t="s">
        <v>107</v>
      </c>
      <c r="C53" s="20" t="s">
        <v>108</v>
      </c>
      <c r="D53" s="15" t="s">
        <v>106</v>
      </c>
      <c r="E53" s="18">
        <v>3</v>
      </c>
      <c r="F53" s="33">
        <v>0</v>
      </c>
      <c r="G53" s="29">
        <f>E53*F53</f>
        <v>0</v>
      </c>
    </row>
    <row r="54" spans="1:7" ht="25.5">
      <c r="A54" s="26">
        <v>30</v>
      </c>
      <c r="B54" s="16" t="s">
        <v>109</v>
      </c>
      <c r="C54" s="19" t="s">
        <v>110</v>
      </c>
      <c r="D54" s="15" t="s">
        <v>106</v>
      </c>
      <c r="E54" s="18">
        <v>6</v>
      </c>
      <c r="F54" s="33">
        <v>0</v>
      </c>
      <c r="G54" s="29">
        <f>E54*F54</f>
        <v>0</v>
      </c>
    </row>
    <row r="55" spans="1:7" ht="12.75">
      <c r="A55" s="26"/>
      <c r="B55" s="16"/>
      <c r="C55" s="17" t="s">
        <v>101</v>
      </c>
      <c r="D55" s="15"/>
      <c r="E55" s="18"/>
      <c r="F55" s="33"/>
      <c r="G55" s="30">
        <f>SUM(G49:G54)</f>
        <v>0</v>
      </c>
    </row>
    <row r="56" spans="1:7" ht="12.75">
      <c r="A56" s="26"/>
      <c r="B56" s="16"/>
      <c r="C56" s="20"/>
      <c r="D56" s="15"/>
      <c r="E56" s="18"/>
      <c r="F56" s="33"/>
      <c r="G56" s="29"/>
    </row>
    <row r="57" spans="1:7" ht="12.75">
      <c r="A57" s="26"/>
      <c r="B57" s="16"/>
      <c r="C57" s="17" t="s">
        <v>111</v>
      </c>
      <c r="D57" s="15"/>
      <c r="E57" s="18"/>
      <c r="F57" s="33"/>
      <c r="G57" s="29"/>
    </row>
    <row r="58" spans="1:7" ht="51">
      <c r="A58" s="26">
        <v>31</v>
      </c>
      <c r="B58" s="16" t="s">
        <v>139</v>
      </c>
      <c r="C58" s="19" t="s">
        <v>121</v>
      </c>
      <c r="D58" s="15" t="s">
        <v>42</v>
      </c>
      <c r="E58" s="18">
        <v>217</v>
      </c>
      <c r="F58" s="33">
        <v>0</v>
      </c>
      <c r="G58" s="29">
        <f>E58*F58</f>
        <v>0</v>
      </c>
    </row>
    <row r="59" spans="1:7" ht="25.5">
      <c r="A59" s="26">
        <v>32</v>
      </c>
      <c r="B59" s="16" t="s">
        <v>122</v>
      </c>
      <c r="C59" s="19" t="s">
        <v>123</v>
      </c>
      <c r="D59" s="15" t="s">
        <v>42</v>
      </c>
      <c r="E59" s="18">
        <v>33</v>
      </c>
      <c r="F59" s="33">
        <v>0</v>
      </c>
      <c r="G59" s="29">
        <f>E59*F59</f>
        <v>0</v>
      </c>
    </row>
    <row r="60" spans="1:7" ht="12.75">
      <c r="A60" s="26"/>
      <c r="B60" s="16"/>
      <c r="C60" s="17" t="s">
        <v>111</v>
      </c>
      <c r="D60" s="15"/>
      <c r="E60" s="18"/>
      <c r="F60" s="33"/>
      <c r="G60" s="30">
        <f>SUM(G57:G59)</f>
        <v>0</v>
      </c>
    </row>
    <row r="61" spans="1:7" ht="12.75">
      <c r="A61" s="26"/>
      <c r="B61" s="16"/>
      <c r="C61" s="20"/>
      <c r="D61" s="15"/>
      <c r="E61" s="18"/>
      <c r="F61" s="33"/>
      <c r="G61" s="29"/>
    </row>
    <row r="62" spans="1:7" ht="12.75">
      <c r="A62" s="26"/>
      <c r="B62" s="16"/>
      <c r="C62" s="17" t="s">
        <v>126</v>
      </c>
      <c r="D62" s="15"/>
      <c r="E62" s="18"/>
      <c r="F62" s="33"/>
      <c r="G62" s="30">
        <f>+G14+G25+G31+G35+G47+G55+G60</f>
        <v>0</v>
      </c>
    </row>
    <row r="63" spans="1:7" ht="12.75">
      <c r="A63" s="26" t="s">
        <v>127</v>
      </c>
      <c r="B63" s="16"/>
      <c r="C63" s="20"/>
      <c r="D63" s="15"/>
      <c r="E63" s="18"/>
      <c r="F63" s="33"/>
      <c r="G63" s="29"/>
    </row>
    <row r="64" spans="1:7" ht="12.75">
      <c r="A64" s="27" t="s">
        <v>128</v>
      </c>
      <c r="B64" s="16"/>
      <c r="C64" s="20"/>
      <c r="D64" s="15"/>
      <c r="E64" s="18"/>
      <c r="F64" s="33"/>
      <c r="G64" s="29"/>
    </row>
    <row r="65" spans="1:7" ht="12.75">
      <c r="A65" s="26"/>
      <c r="B65" s="16"/>
      <c r="C65" s="17" t="s">
        <v>129</v>
      </c>
      <c r="D65" s="15"/>
      <c r="E65" s="18"/>
      <c r="F65" s="33"/>
      <c r="G65" s="29">
        <f>F65</f>
        <v>0</v>
      </c>
    </row>
    <row r="66" spans="1:7" ht="12.75">
      <c r="A66" s="27" t="s">
        <v>130</v>
      </c>
      <c r="B66" s="16"/>
      <c r="C66" s="20"/>
      <c r="D66" s="15"/>
      <c r="E66" s="18"/>
      <c r="F66" s="33"/>
      <c r="G66" s="29"/>
    </row>
    <row r="67" spans="1:7" ht="12.75">
      <c r="A67" s="26"/>
      <c r="B67" s="16"/>
      <c r="C67" s="17" t="s">
        <v>131</v>
      </c>
      <c r="D67" s="15"/>
      <c r="E67" s="18"/>
      <c r="F67" s="33"/>
      <c r="G67" s="29">
        <f>F67</f>
        <v>0</v>
      </c>
    </row>
    <row r="68" spans="1:7" ht="12.75">
      <c r="A68" s="26"/>
      <c r="B68" s="16"/>
      <c r="C68" s="17"/>
      <c r="D68" s="15"/>
      <c r="E68" s="18"/>
      <c r="F68" s="33"/>
      <c r="G68" s="29"/>
    </row>
    <row r="69" spans="1:7" ht="12.75">
      <c r="A69" s="27" t="s">
        <v>132</v>
      </c>
      <c r="B69" s="16"/>
      <c r="C69" s="20"/>
      <c r="D69" s="15"/>
      <c r="E69" s="18"/>
      <c r="F69" s="33"/>
      <c r="G69" s="42">
        <f>+G14+G25+G31+G35+G47+G55+G60+G65+G67</f>
        <v>0</v>
      </c>
    </row>
  </sheetData>
  <sheetProtection password="D0BA" sheet="1" objects="1" scenarios="1"/>
  <printOptions/>
  <pageMargins left="0.6944444444444444" right="0" top="0.1388888888888889" bottom="1" header="0" footer="0.4921259845"/>
  <pageSetup horizontalDpi="300" verticalDpi="300" orientation="landscape" paperSize="9" r:id="rId1"/>
  <headerFooter alignWithMargins="0">
    <oddHeader>&amp;RStrana: &amp;P/&amp;N</oddHeader>
    <oddFooter>&amp;LDatum: &amp;D
Podpis:
Uchazeč: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Projektová kancelář</dc:creator>
  <cp:keywords/>
  <dc:description/>
  <cp:lastModifiedBy>Kateřina Pokorná</cp:lastModifiedBy>
  <cp:lastPrinted>2013-01-09T12:12:35Z</cp:lastPrinted>
  <dcterms:created xsi:type="dcterms:W3CDTF">2012-08-21T09:24:49Z</dcterms:created>
  <dcterms:modified xsi:type="dcterms:W3CDTF">2013-01-09T15:17:48Z</dcterms:modified>
  <cp:category/>
  <cp:version/>
  <cp:contentType/>
  <cp:contentStatus/>
</cp:coreProperties>
</file>